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D:\Documents\NAM 2025\THANG 02\Bai dich\"/>
    </mc:Choice>
  </mc:AlternateContent>
  <xr:revisionPtr revIDLastSave="0" documentId="13_ncr:1_{C3E097EC-10F4-4102-9AA2-988D35D61F6E}" xr6:coauthVersionLast="47" xr6:coauthVersionMax="47" xr10:uidLastSave="{00000000-0000-0000-0000-000000000000}"/>
  <bookViews>
    <workbookView xWindow="-120" yWindow="-120" windowWidth="29040" windowHeight="15840" xr2:uid="{00000000-000D-0000-FFFF-FFFF00000000}"/>
  </bookViews>
  <sheets>
    <sheet name="Jan" sheetId="1" r:id="rId1"/>
    <sheet name="Jan. 2025" sheetId="2" r:id="rId2"/>
    <sheet name="Accumulated as of Jan. 25" sheetId="3" r:id="rId3"/>
  </sheets>
  <externalReferences>
    <externalReference r:id="rId4"/>
  </externalReferences>
  <definedNames>
    <definedName name="_xlnm._FilterDatabase" localSheetId="1" hidden="1">'Jan. 2025'!$B$30:$I$133</definedName>
    <definedName name="_xlnm.Print_Area" localSheetId="2">'Accumulated as of Jan. 25'!$A$1:$D$257</definedName>
    <definedName name="_xlnm.Print_Area" localSheetId="0">Jan!$A$1:$F$25</definedName>
    <definedName name="_xlnm.Print_Area" localSheetId="1">'Jan. 2025'!$A$1:$I$133</definedName>
    <definedName name="_xlnm.Print_Titles" localSheetId="2">'Accumulated as of Jan. 25'!$192:$192</definedName>
    <definedName name="_xlnm.Print_Titles" localSheetId="1">'Jan. 2025'!$30:$30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7" i="3" l="1"/>
  <c r="C257" i="3"/>
  <c r="D187" i="3"/>
  <c r="C187" i="3"/>
  <c r="D28" i="3"/>
  <c r="C28" i="3"/>
  <c r="K208" i="2"/>
  <c r="K86" i="2"/>
  <c r="K194" i="2"/>
  <c r="K193" i="2"/>
  <c r="K192" i="2"/>
  <c r="K191" i="2"/>
  <c r="K190" i="2"/>
  <c r="K189" i="2"/>
  <c r="K188" i="2"/>
  <c r="K182" i="2"/>
  <c r="K181" i="2"/>
  <c r="K180" i="2"/>
  <c r="K179" i="2"/>
  <c r="K178" i="2"/>
  <c r="K177" i="2"/>
  <c r="K176" i="2"/>
  <c r="K173" i="2"/>
  <c r="K163" i="2"/>
  <c r="K162" i="2"/>
  <c r="K160" i="2"/>
  <c r="K159" i="2"/>
  <c r="K158" i="2"/>
  <c r="K157" i="2"/>
  <c r="K156" i="2"/>
  <c r="K155" i="2"/>
  <c r="K154" i="2"/>
  <c r="K153" i="2"/>
  <c r="K152" i="2"/>
  <c r="K151" i="2"/>
  <c r="K150" i="2"/>
  <c r="K149" i="2"/>
  <c r="K148" i="2"/>
  <c r="K147" i="2"/>
  <c r="K146" i="2"/>
  <c r="K145" i="2"/>
  <c r="K144" i="2"/>
  <c r="K143" i="2"/>
  <c r="K142" i="2"/>
  <c r="K141" i="2"/>
  <c r="K140" i="2"/>
  <c r="K139" i="2"/>
  <c r="K133" i="2"/>
  <c r="H133" i="2"/>
  <c r="G133" i="2"/>
  <c r="F133" i="2"/>
  <c r="E133" i="2"/>
  <c r="D133" i="2"/>
  <c r="C133" i="2"/>
  <c r="I132" i="2"/>
  <c r="K132" i="2" s="1"/>
  <c r="I131" i="2"/>
  <c r="K131" i="2" s="1"/>
  <c r="I130" i="2"/>
  <c r="K130" i="2" s="1"/>
  <c r="I129" i="2"/>
  <c r="K129" i="2" s="1"/>
  <c r="I128" i="2"/>
  <c r="I127" i="2"/>
  <c r="K127" i="2" s="1"/>
  <c r="I126" i="2"/>
  <c r="I125" i="2"/>
  <c r="K125" i="2" s="1"/>
  <c r="K124" i="2"/>
  <c r="I124" i="2"/>
  <c r="I123" i="2"/>
  <c r="K123" i="2" s="1"/>
  <c r="I122" i="2"/>
  <c r="K122" i="2" s="1"/>
  <c r="I121" i="2"/>
  <c r="K121" i="2" s="1"/>
  <c r="I120" i="2"/>
  <c r="K120" i="2" s="1"/>
  <c r="K119" i="2"/>
  <c r="I119" i="2"/>
  <c r="I118" i="2"/>
  <c r="K118" i="2" s="1"/>
  <c r="I117" i="2"/>
  <c r="K117" i="2" s="1"/>
  <c r="K116" i="2"/>
  <c r="I116" i="2"/>
  <c r="I115" i="2"/>
  <c r="K115" i="2" s="1"/>
  <c r="I114" i="2"/>
  <c r="K114" i="2" s="1"/>
  <c r="I113" i="2"/>
  <c r="K113" i="2" s="1"/>
  <c r="I112" i="2"/>
  <c r="K112" i="2" s="1"/>
  <c r="I111" i="2"/>
  <c r="I110" i="2"/>
  <c r="I109" i="2"/>
  <c r="K109" i="2" s="1"/>
  <c r="I108" i="2"/>
  <c r="I107" i="2"/>
  <c r="K107" i="2" s="1"/>
  <c r="I106" i="2"/>
  <c r="K106" i="2" s="1"/>
  <c r="I105" i="2"/>
  <c r="K105" i="2" s="1"/>
  <c r="I104" i="2"/>
  <c r="K104" i="2" s="1"/>
  <c r="I103" i="2"/>
  <c r="K103" i="2" s="1"/>
  <c r="I102" i="2"/>
  <c r="K102" i="2" s="1"/>
  <c r="I101" i="2"/>
  <c r="K101" i="2" s="1"/>
  <c r="I100" i="2"/>
  <c r="K100" i="2" s="1"/>
  <c r="I99" i="2"/>
  <c r="K99" i="2" s="1"/>
  <c r="I98" i="2"/>
  <c r="K98" i="2" s="1"/>
  <c r="I97" i="2"/>
  <c r="K97" i="2" s="1"/>
  <c r="I96" i="2"/>
  <c r="K96" i="2" s="1"/>
  <c r="I95" i="2"/>
  <c r="K95" i="2" s="1"/>
  <c r="I94" i="2"/>
  <c r="I133" i="2" s="1"/>
  <c r="H86" i="2"/>
  <c r="G86" i="2"/>
  <c r="F86" i="2"/>
  <c r="E86" i="2"/>
  <c r="D86" i="2"/>
  <c r="C86" i="2"/>
  <c r="I85" i="2"/>
  <c r="K85" i="2" s="1"/>
  <c r="I84" i="2"/>
  <c r="I83" i="2"/>
  <c r="I82" i="2"/>
  <c r="I81" i="2"/>
  <c r="I80" i="2"/>
  <c r="K79" i="2"/>
  <c r="I79" i="2"/>
  <c r="I78" i="2"/>
  <c r="I77" i="2"/>
  <c r="K77" i="2" s="1"/>
  <c r="I76" i="2"/>
  <c r="I75" i="2"/>
  <c r="K74" i="2"/>
  <c r="I74" i="2"/>
  <c r="I73" i="2"/>
  <c r="I72" i="2"/>
  <c r="I71" i="2"/>
  <c r="I70" i="2"/>
  <c r="I69" i="2"/>
  <c r="K69" i="2" s="1"/>
  <c r="I68" i="2"/>
  <c r="K67" i="2"/>
  <c r="I67" i="2"/>
  <c r="K66" i="2"/>
  <c r="I66" i="2"/>
  <c r="I65" i="2"/>
  <c r="K65" i="2" s="1"/>
  <c r="K64" i="2"/>
  <c r="I64" i="2"/>
  <c r="I63" i="2"/>
  <c r="I62" i="2"/>
  <c r="K62" i="2" s="1"/>
  <c r="I61" i="2"/>
  <c r="I60" i="2"/>
  <c r="I59" i="2"/>
  <c r="K59" i="2" s="1"/>
  <c r="I58" i="2"/>
  <c r="K58" i="2" s="1"/>
  <c r="I57" i="2"/>
  <c r="K57" i="2" s="1"/>
  <c r="I56" i="2"/>
  <c r="K56" i="2" s="1"/>
  <c r="I55" i="2"/>
  <c r="I54" i="2"/>
  <c r="K53" i="2"/>
  <c r="I53" i="2"/>
  <c r="I52" i="2"/>
  <c r="I51" i="2"/>
  <c r="I50" i="2"/>
  <c r="K50" i="2" s="1"/>
  <c r="I49" i="2"/>
  <c r="K49" i="2" s="1"/>
  <c r="I48" i="2"/>
  <c r="K48" i="2" s="1"/>
  <c r="I47" i="2"/>
  <c r="K47" i="2" s="1"/>
  <c r="I46" i="2"/>
  <c r="I45" i="2"/>
  <c r="K45" i="2" s="1"/>
  <c r="K44" i="2"/>
  <c r="I44" i="2"/>
  <c r="I43" i="2"/>
  <c r="I42" i="2"/>
  <c r="K42" i="2" s="1"/>
  <c r="I41" i="2"/>
  <c r="K41" i="2" s="1"/>
  <c r="I40" i="2"/>
  <c r="K40" i="2" s="1"/>
  <c r="I39" i="2"/>
  <c r="K39" i="2" s="1"/>
  <c r="I38" i="2"/>
  <c r="K38" i="2" s="1"/>
  <c r="I37" i="2"/>
  <c r="K37" i="2" s="1"/>
  <c r="I36" i="2"/>
  <c r="K36" i="2" s="1"/>
  <c r="K35" i="2"/>
  <c r="I35" i="2"/>
  <c r="I34" i="2"/>
  <c r="K34" i="2" s="1"/>
  <c r="I33" i="2"/>
  <c r="K33" i="2" s="1"/>
  <c r="I32" i="2"/>
  <c r="K32" i="2" s="1"/>
  <c r="I31" i="2"/>
  <c r="I86" i="2" s="1"/>
  <c r="H25" i="2"/>
  <c r="G25" i="2"/>
  <c r="F25" i="2"/>
  <c r="E25" i="2"/>
  <c r="D25" i="2"/>
  <c r="C25" i="2"/>
  <c r="I24" i="2"/>
  <c r="K24" i="2" s="1"/>
  <c r="I23" i="2"/>
  <c r="K23" i="2" s="1"/>
  <c r="I22" i="2"/>
  <c r="I21" i="2"/>
  <c r="K20" i="2"/>
  <c r="I20" i="2"/>
  <c r="I19" i="2"/>
  <c r="K19" i="2" s="1"/>
  <c r="I18" i="2"/>
  <c r="K18" i="2" s="1"/>
  <c r="I17" i="2"/>
  <c r="K17" i="2" s="1"/>
  <c r="I16" i="2"/>
  <c r="K16" i="2" s="1"/>
  <c r="I15" i="2"/>
  <c r="K15" i="2" s="1"/>
  <c r="I14" i="2"/>
  <c r="K14" i="2" s="1"/>
  <c r="I13" i="2"/>
  <c r="K13" i="2" s="1"/>
  <c r="K12" i="2"/>
  <c r="I12" i="2"/>
  <c r="I11" i="2"/>
  <c r="K11" i="2" s="1"/>
  <c r="I10" i="2"/>
  <c r="I25" i="2" s="1"/>
  <c r="I9" i="2"/>
  <c r="K9" i="2" s="1"/>
  <c r="F21" i="1"/>
  <c r="F20" i="1"/>
  <c r="F19" i="1"/>
  <c r="E17" i="1"/>
  <c r="F17" i="1" s="1"/>
  <c r="F16" i="1"/>
  <c r="E16" i="1"/>
  <c r="E15" i="1"/>
  <c r="F15" i="1" s="1"/>
  <c r="E13" i="1"/>
  <c r="F13" i="1" s="1"/>
  <c r="F12" i="1"/>
  <c r="E12" i="1"/>
  <c r="E11" i="1"/>
  <c r="E10" i="1" s="1"/>
  <c r="F10" i="1" s="1"/>
  <c r="F9" i="1"/>
  <c r="K94" i="2" l="1"/>
  <c r="K31" i="2"/>
  <c r="K10" i="2"/>
  <c r="F11" i="1"/>
  <c r="A136" i="2" l="1"/>
  <c r="A28" i="2" l="1"/>
  <c r="A91" i="2" l="1"/>
  <c r="A260" i="3" l="1"/>
  <c r="A190" i="3" l="1"/>
  <c r="A3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BAO LINH</author>
  </authors>
  <commentList>
    <comment ref="C23" authorId="0" shapeId="0" xr:uid="{B863EDD9-9D03-4B68-93F2-3200850E4DEA}">
      <text>
        <r>
          <rPr>
            <b/>
            <sz val="9"/>
            <color indexed="81"/>
            <rFont val="Tahoma"/>
            <charset val="1"/>
          </rPr>
          <t>BAO LINH:</t>
        </r>
        <r>
          <rPr>
            <sz val="9"/>
            <color indexed="81"/>
            <rFont val="Tahoma"/>
            <charset val="1"/>
          </rPr>
          <t xml:space="preserve">
Republic of Moldova dissolved projects on November 22, 2024</t>
        </r>
      </text>
    </comment>
  </commentList>
</comments>
</file>

<file path=xl/sharedStrings.xml><?xml version="1.0" encoding="utf-8"?>
<sst xmlns="http://schemas.openxmlformats.org/spreadsheetml/2006/main" count="665" uniqueCount="316">
  <si>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</si>
  <si>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</si>
  <si>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</si>
  <si>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</si>
  <si>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</si>
  <si>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</si>
  <si>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</si>
  <si>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</si>
  <si>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</si>
  <si>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</si>
  <si>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</si>
  <si>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</si>
  <si>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</si>
  <si>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</si>
  <si>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</si>
  <si>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</si>
  <si>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</si>
  <si>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</si>
  <si>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</si>
  <si>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</si>
  <si>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</si>
  <si>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</si>
  <si>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</si>
  <si>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</si>
  <si>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</si>
  <si>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</si>
  <si>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</si>
  <si>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</si>
  <si>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</si>
  <si>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</si>
  <si>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</si>
  <si>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</si>
  <si>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</si>
  <si>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</si>
  <si>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</si>
  <si>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</si>
  <si>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</si>
  <si>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</si>
  <si>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</si>
  <si>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</si>
  <si>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</si>
  <si>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</si>
  <si>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</si>
  <si>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</si>
  <si>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</si>
  <si>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</si>
  <si>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</si>
  <si>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</si>
  <si>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</si>
  <si>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</si>
  <si>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</si>
  <si>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</si>
  <si>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</si>
  <si>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</si>
  <si>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</si>
  <si>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</si>
  <si>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</si>
  <si>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</si>
  <si>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</si>
  <si>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</si>
  <si>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</si>
  <si>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</si>
  <si>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</si>
  <si>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</si>
  <si>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</si>
  <si>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</si>
  <si>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</si>
  <si>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</si>
  <si>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</si>
  <si>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</si>
  <si>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</si>
  <si>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</si>
  <si>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</si>
  <si>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</si>
  <si>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</si>
  <si>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</si>
  <si>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</si>
  <si>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</si>
  <si>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</si>
  <si>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</si>
  <si>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</si>
  <si>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</si>
  <si>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</si>
  <si>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</si>
  <si>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</si>
  <si>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</si>
  <si>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</si>
  <si>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</si>
  <si>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</si>
  <si>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</si>
  <si>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</si>
  <si>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</si>
  <si>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</si>
  <si>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</si>
  <si>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</si>
  <si>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</si>
  <si>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</si>
  <si>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</si>
  <si>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</si>
  <si>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</si>
  <si>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</si>
  <si>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</si>
  <si>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</si>
  <si>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</si>
  <si>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</si>
  <si>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</si>
  <si>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</si>
  <si>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</si>
  <si>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</si>
  <si>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</si>
  <si>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</si>
  <si>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</si>
  <si>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</si>
  <si>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</si>
  <si>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</si>
  <si>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</si>
  <si>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</si>
  <si>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</si>
  <si>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</si>
  <si>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</si>
  <si>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</si>
  <si>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</si>
  <si>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</si>
  <si>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</si>
  <si>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</si>
  <si>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</si>
  <si>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</si>
  <si>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Professional, scientific and technical activities</t>
  </si>
  <si>
    <t xml:space="preserve">Wholesale and retail trade; repair of motor vehicles and motorcycles  </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</si>
  <si>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</si>
  <si>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</si>
  <si>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</si>
  <si>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</si>
  <si>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</si>
  <si>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</si>
  <si>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</si>
  <si>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</si>
  <si>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</si>
  <si>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</si>
  <si>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</si>
  <si>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</si>
  <si>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</si>
  <si>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</si>
  <si>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</si>
  <si>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</si>
  <si>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Thailand</t>
  </si>
  <si>
    <t>Netherlands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</si>
  <si>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</si>
  <si>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</si>
  <si>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</si>
  <si>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</si>
  <si>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</si>
  <si>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</si>
  <si>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</si>
  <si>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</si>
  <si>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</si>
  <si>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</si>
  <si>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</si>
  <si>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</si>
  <si>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</si>
  <si>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</si>
  <si>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</si>
  <si>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</si>
  <si>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</si>
  <si>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</si>
  <si>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</si>
  <si>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</si>
  <si>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</si>
  <si>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</si>
  <si>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</si>
  <si>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</si>
  <si>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</si>
  <si>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</si>
  <si>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</si>
  <si>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</si>
  <si>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</si>
  <si>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</si>
  <si>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</si>
  <si>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</si>
  <si>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</si>
  <si>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</si>
  <si>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</si>
  <si>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</si>
  <si>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</si>
  <si>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</si>
  <si>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</si>
  <si>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</si>
  <si>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</si>
  <si>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</si>
  <si>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</si>
  <si>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</si>
  <si>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</si>
  <si>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</si>
  <si>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</si>
  <si>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</si>
  <si>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</si>
  <si>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</si>
  <si>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</si>
  <si>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</si>
  <si>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</si>
  <si>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</si>
  <si>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</si>
  <si>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</si>
  <si>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</si>
  <si>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</si>
  <si>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</si>
  <si>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</si>
  <si>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</si>
  <si>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</si>
  <si>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</si>
  <si>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</si>
  <si>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</si>
  <si>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</si>
  <si>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</si>
  <si>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</si>
  <si>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</si>
  <si>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</si>
  <si>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</si>
  <si>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</si>
  <si>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</si>
  <si>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</si>
  <si>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</si>
  <si>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</si>
  <si>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</si>
  <si>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Mongolia</t>
  </si>
  <si>
    <t>Portugal</t>
  </si>
  <si>
    <t>Ho Chi Minh City</t>
  </si>
  <si>
    <t>Hanoi</t>
  </si>
  <si>
    <t>Phu Yen</t>
  </si>
  <si>
    <t>Lang Son</t>
  </si>
  <si>
    <t>Son La</t>
  </si>
  <si>
    <t>Cao Bang</t>
  </si>
  <si>
    <t>Bac Kan</t>
  </si>
  <si>
    <t>Ha Giang</t>
  </si>
  <si>
    <t>Dien Bien</t>
  </si>
  <si>
    <t>Thua Thien Hue</t>
  </si>
  <si>
    <t>Switzerland</t>
  </si>
  <si>
    <t>Albania</t>
  </si>
  <si>
    <t>Lesotho</t>
  </si>
  <si>
    <t>Cyprus</t>
  </si>
  <si>
    <t>Norway</t>
  </si>
  <si>
    <t>Macao</t>
  </si>
  <si>
    <t>Cambodia</t>
  </si>
  <si>
    <t>Iraq</t>
  </si>
  <si>
    <t>Qatar</t>
  </si>
  <si>
    <t>Petroleum</t>
  </si>
  <si>
    <t>Manufacturing and processing</t>
  </si>
  <si>
    <t xml:space="preserve">Wholesale and retail; repair of motor vehicles and motorcycles  </t>
  </si>
  <si>
    <t>Production and distribution of electricity, gas, steam and air conditioning supply</t>
  </si>
  <si>
    <t>Hong Kong (China)</t>
  </si>
  <si>
    <t>Real estate industry</t>
  </si>
  <si>
    <t>United States</t>
  </si>
  <si>
    <t>Côte d'Ivoire</t>
  </si>
  <si>
    <t>Number of capital contributions and share purchases projects</t>
  </si>
  <si>
    <t>Compared to the same period (%)</t>
  </si>
  <si>
    <t>Georgia</t>
  </si>
  <si>
    <t>Vanuatu</t>
  </si>
  <si>
    <t>I</t>
  </si>
  <si>
    <t>II</t>
  </si>
  <si>
    <t>III</t>
  </si>
  <si>
    <t>IV</t>
  </si>
  <si>
    <t>V</t>
  </si>
  <si>
    <t>VI</t>
  </si>
  <si>
    <t>Red River Delta</t>
  </si>
  <si>
    <t>Southeast Region</t>
  </si>
  <si>
    <t>Northern Midlands and Mountains</t>
  </si>
  <si>
    <t>North-central and Central Coastal Regions</t>
  </si>
  <si>
    <t>Mekong River Delta</t>
  </si>
  <si>
    <t>Central Highlands</t>
  </si>
  <si>
    <t>FDI ATTRACTION IN VIETNAM BY REGION</t>
  </si>
  <si>
    <t>VII</t>
  </si>
  <si>
    <t>Region</t>
  </si>
  <si>
    <t>Water supply and waste treatment</t>
  </si>
  <si>
    <t xml:space="preserve"> -   </t>
  </si>
  <si>
    <t>Kon Tom</t>
  </si>
  <si>
    <t>Liechtenstein</t>
  </si>
  <si>
    <t>FDI ATTRACTION IN VIETNAM BY LOCATION</t>
  </si>
  <si>
    <t>Ha Noi</t>
  </si>
  <si>
    <t>South Korea</t>
  </si>
  <si>
    <t>Burkina Faso</t>
  </si>
  <si>
    <t>Warehouse transportation</t>
  </si>
  <si>
    <t>Taiwan (China)</t>
  </si>
  <si>
    <t>Saudi Arabia</t>
  </si>
  <si>
    <t>Honduras</t>
  </si>
  <si>
    <t>Administrative activities and support services</t>
  </si>
  <si>
    <t>Mining</t>
  </si>
  <si>
    <t>Trinidad and Tobago</t>
  </si>
  <si>
    <t>Kyrgyzstan</t>
  </si>
  <si>
    <t>Ukraina</t>
  </si>
  <si>
    <t>*Figures as calculated from January 1st to the end of the reporting month</t>
  </si>
  <si>
    <t>Tunisia</t>
  </si>
  <si>
    <t>Manufacturing, processing industry</t>
  </si>
  <si>
    <t>Czech Republic</t>
  </si>
  <si>
    <t>Saudia Arabia</t>
  </si>
  <si>
    <t>Democratic People's Republic of Korea</t>
  </si>
  <si>
    <t>Morrocco</t>
  </si>
  <si>
    <t>Real estate business</t>
  </si>
  <si>
    <t>2023</t>
  </si>
  <si>
    <t>FDI ATTRACTION IN 2024 BY REGION</t>
  </si>
  <si>
    <t xml:space="preserve">Khanh Hoa </t>
  </si>
  <si>
    <t>FDI BRIEF REPORT IN JANUARY 2025</t>
  </si>
  <si>
    <t>Hanoi, February 3, 2025</t>
  </si>
  <si>
    <t>January 2024</t>
  </si>
  <si>
    <t>January 2025</t>
  </si>
  <si>
    <t>Accumulated as of January 31, 2024</t>
  </si>
  <si>
    <t>149 countries and territories having investments in Vietnam with 42,272 projects and total registered capital of 505,4 billion USD. South Korea led the list, followed by Singapore, Japan and Taiwan (China).</t>
  </si>
  <si>
    <t>FDI ATTRACTION IN JANUARY 2025 BY SECTOR</t>
  </si>
  <si>
    <t>As from January 1 to January 31, 2025</t>
  </si>
  <si>
    <t>FDI ATTRACTION IN JANUARY 2025 BY COUNTERPART</t>
  </si>
  <si>
    <t>Laoss</t>
  </si>
  <si>
    <t>Republic of Moldova</t>
  </si>
  <si>
    <t>Tajikistan</t>
  </si>
  <si>
    <t>Central African Republic</t>
  </si>
  <si>
    <t>FDI ATTRACTION IN JANUARY 2025 BY LOCATION</t>
  </si>
  <si>
    <t>Bac Gian</t>
  </si>
  <si>
    <t>(Valid projects accumulated as of 31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</si>
</sst>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_);_(* \(#,##0.00\);_(* &quot;-&quot;??_);_(@_)"/>
    <numFmt numFmtId="167" formatCode="_(&quot;$&quot;* #,##0.00_);_(&quot;$&quot;* \(#,##0.00\);_(&quot;$&quot;* &quot;-&quot;??_);_(@_)"/>
    <numFmt numFmtId="168" formatCode="_-* #,##0.00\ _₫_-;\-* #,##0.00\ _₫_-;_-* &quot;-&quot;??\ _₫_-;_-@_-"/>
    <numFmt numFmtId="169" formatCode="#,##0.0"/>
    <numFmt numFmtId="170" formatCode="0.0%"/>
    <numFmt numFmtId="171" formatCode="_(* #,##0_);_(* \(#,##0\);_(* &quot;-&quot;??_);_(@_)"/>
    <numFmt numFmtId="172" formatCode="_(* #,##0.000_);_(* \(#,##0.000\);_(* &quot;-&quot;??_);_(@_)"/>
    <numFmt numFmtId="173" formatCode="#.##0"/>
    <numFmt numFmtId="174" formatCode="0.000"/>
    <numFmt numFmtId="175" formatCode="\$#,##0\ ;\(\$#,##0\)"/>
    <numFmt numFmtId="176" formatCode="&quot;\&quot;#,##0;[Red]&quot;\&quot;&quot;\&quot;\-#,##0"/>
    <numFmt numFmtId="177" formatCode="&quot;\&quot;#,##0.00;[Red]&quot;\&quot;&quot;\&quot;&quot;\&quot;&quot;\&quot;&quot;\&quot;&quot;\&quot;\-#,##0.00"/>
    <numFmt numFmtId="178" formatCode="&quot;\&quot;#,##0.00;[Red]&quot;\&quot;\-#,##0.00"/>
    <numFmt numFmtId="179" formatCode="&quot;\&quot;#,##0;[Red]&quot;\&quot;\-#,##0"/>
    <numFmt numFmtId="180" formatCode="_-&quot;£&quot;* #,##0_-;\-&quot;£&quot;* #,##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0.000%"/>
    <numFmt numFmtId="190" formatCode="_(* #,##0.0_);_(* \(#,##0.0\);_(* &quot;-&quot;??_);_(@_)"/>
    <numFmt numFmtId="192" formatCode="[Green]\↑0.0%;[Red]\↓0.0%"/>
  </numFmts>
  <fonts count="75">
    <font>
      <sz val="11"/>
      <color theme="1"/>
      <name val="Arial"/>
      <family val="2"/>
      <scheme val="minor"/>
    </font>
    <font>
      <sz val="11"/>
      <color theme="1"/>
      <name val="Arial"/>
      <family val="2"/>
      <charset val="163"/>
      <scheme val="minor"/>
    </font>
    <font>
      <sz val="11"/>
      <color theme="1"/>
      <name val="Arial"/>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Times New Roman"/>
      <family val="2"/>
      <charset val="163"/>
      <scheme val="major"/>
    </font>
    <font>
      <b/>
      <sz val="15"/>
      <color theme="3"/>
      <name val="Arial"/>
      <family val="2"/>
      <charset val="163"/>
      <scheme val="minor"/>
    </font>
    <font>
      <b/>
      <sz val="13"/>
      <color theme="3"/>
      <name val="Arial"/>
      <family val="2"/>
      <charset val="163"/>
      <scheme val="minor"/>
    </font>
    <font>
      <b/>
      <sz val="11"/>
      <color theme="3"/>
      <name val="Arial"/>
      <family val="2"/>
      <charset val="163"/>
      <scheme val="minor"/>
    </font>
    <font>
      <sz val="11"/>
      <color rgb="FF006100"/>
      <name val="Arial"/>
      <family val="2"/>
      <charset val="163"/>
      <scheme val="minor"/>
    </font>
    <font>
      <sz val="11"/>
      <color rgb="FF9C0006"/>
      <name val="Arial"/>
      <family val="2"/>
      <charset val="163"/>
      <scheme val="minor"/>
    </font>
    <font>
      <sz val="11"/>
      <color rgb="FF9C6500"/>
      <name val="Arial"/>
      <family val="2"/>
      <charset val="163"/>
      <scheme val="minor"/>
    </font>
    <font>
      <sz val="11"/>
      <color rgb="FF3F3F76"/>
      <name val="Arial"/>
      <family val="2"/>
      <charset val="163"/>
      <scheme val="minor"/>
    </font>
    <font>
      <b/>
      <sz val="11"/>
      <color rgb="FF3F3F3F"/>
      <name val="Arial"/>
      <family val="2"/>
      <charset val="163"/>
      <scheme val="minor"/>
    </font>
    <font>
      <b/>
      <sz val="11"/>
      <color rgb="FFFA7D00"/>
      <name val="Arial"/>
      <family val="2"/>
      <charset val="163"/>
      <scheme val="minor"/>
    </font>
    <font>
      <sz val="11"/>
      <color rgb="FFFA7D00"/>
      <name val="Arial"/>
      <family val="2"/>
      <charset val="163"/>
      <scheme val="minor"/>
    </font>
    <font>
      <b/>
      <sz val="11"/>
      <color theme="0"/>
      <name val="Arial"/>
      <family val="2"/>
      <charset val="163"/>
      <scheme val="minor"/>
    </font>
    <font>
      <sz val="11"/>
      <color rgb="FFFF0000"/>
      <name val="Arial"/>
      <family val="2"/>
      <charset val="163"/>
      <scheme val="minor"/>
    </font>
    <font>
      <i/>
      <sz val="11"/>
      <color rgb="FF7F7F7F"/>
      <name val="Arial"/>
      <family val="2"/>
      <charset val="163"/>
      <scheme val="minor"/>
    </font>
    <font>
      <b/>
      <sz val="11"/>
      <color theme="1"/>
      <name val="Arial"/>
      <family val="2"/>
      <charset val="163"/>
      <scheme val="minor"/>
    </font>
    <font>
      <sz val="11"/>
      <color theme="0"/>
      <name val="Arial"/>
      <family val="2"/>
      <charset val="163"/>
      <scheme val="minor"/>
    </font>
    <font>
      <sz val="11"/>
      <color indexed="8"/>
      <name val="Times New Roman"/>
      <family val="1"/>
    </font>
    <font>
      <b/>
      <sz val="11"/>
      <color indexed="8"/>
      <name val="Times New Roman"/>
      <family val="1"/>
    </font>
    <font>
      <sz val="11"/>
      <name val="Times New Roman"/>
      <family val="1"/>
    </font>
    <font>
      <b/>
      <sz val="11"/>
      <name val="Times New Roman"/>
      <family val="1"/>
    </font>
    <font>
      <i/>
      <sz val="11"/>
      <name val="Times New Roman"/>
      <family val="1"/>
    </font>
    <font>
      <sz val="11"/>
      <color theme="1"/>
      <name val="Times New Roman"/>
      <family val="1"/>
    </font>
    <font>
      <b/>
      <sz val="10"/>
      <name val="Times New Roman"/>
      <family val="1"/>
    </font>
    <font>
      <b/>
      <sz val="11"/>
      <color theme="1"/>
      <name val="Times New Roman"/>
      <family val="1"/>
    </font>
    <font>
      <sz val="12"/>
      <color theme="1"/>
      <name val="Times New Roman"/>
      <family val="1"/>
    </font>
    <font>
      <b/>
      <sz val="12"/>
      <color theme="1"/>
      <name val="Times New Roman"/>
      <family val="1"/>
    </font>
    <font>
      <sz val="9"/>
      <color indexed="81"/>
      <name val="Tahoma"/>
      <charset val="1"/>
    </font>
    <font>
      <b/>
      <sz val="9"/>
      <color indexed="81"/>
      <name val="Tahoma"/>
      <charset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s>
  <cellStyleXfs count="221">
    <xf numFmtId="0" fontId="0" fillId="0" borderId="0"/>
    <xf numFmtId="166"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8" fillId="0" borderId="0" applyFont="0" applyFill="0" applyBorder="0" applyAlignment="0" applyProtection="0"/>
    <xf numFmtId="0" fontId="8" fillId="0" borderId="0"/>
    <xf numFmtId="0" fontId="17" fillId="0" borderId="0"/>
    <xf numFmtId="188" fontId="19" fillId="0" borderId="0" applyFont="0" applyFill="0" applyBorder="0" applyAlignment="0" applyProtection="0"/>
    <xf numFmtId="0" fontId="20" fillId="0" borderId="0" applyFont="0" applyFill="0" applyBorder="0" applyAlignment="0" applyProtection="0"/>
    <xf numFmtId="183"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41"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7" fontId="21" fillId="0" borderId="0" applyFont="0" applyFill="0" applyBorder="0" applyAlignment="0" applyProtection="0"/>
    <xf numFmtId="0" fontId="31" fillId="0" borderId="0" applyFont="0" applyFill="0" applyBorder="0" applyAlignment="0" applyProtection="0"/>
    <xf numFmtId="186"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5" fontId="21" fillId="0" borderId="0" applyFont="0" applyFill="0" applyBorder="0" applyAlignment="0" applyProtection="0"/>
    <xf numFmtId="0" fontId="31" fillId="0" borderId="0"/>
    <xf numFmtId="0" fontId="31" fillId="0" borderId="0"/>
    <xf numFmtId="37" fontId="32" fillId="0" borderId="0"/>
    <xf numFmtId="0" fontId="33" fillId="0" borderId="0"/>
    <xf numFmtId="174" fontId="17" fillId="0" borderId="0" applyFill="0" applyBorder="0" applyAlignment="0"/>
    <xf numFmtId="174" fontId="6" fillId="0" borderId="0" applyFill="0" applyBorder="0" applyAlignment="0"/>
    <xf numFmtId="174" fontId="6" fillId="0" borderId="0" applyFill="0" applyBorder="0" applyAlignment="0"/>
    <xf numFmtId="168" fontId="17" fillId="0" borderId="0" applyFont="0" applyFill="0" applyBorder="0" applyAlignment="0" applyProtection="0"/>
    <xf numFmtId="168" fontId="2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2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17" fillId="0" borderId="0" applyFont="0" applyFill="0" applyBorder="0" applyAlignment="0" applyProtection="0"/>
    <xf numFmtId="3" fontId="8" fillId="0" borderId="0" applyFont="0" applyFill="0" applyBorder="0" applyAlignment="0" applyProtection="0"/>
    <xf numFmtId="17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2" applyNumberFormat="0" applyAlignment="0" applyProtection="0">
      <alignment horizontal="left" vertical="center"/>
    </xf>
    <xf numFmtId="0" fontId="11" fillId="0" borderId="3">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80" fontId="17" fillId="0" borderId="4"/>
    <xf numFmtId="180" fontId="6" fillId="0" borderId="4"/>
    <xf numFmtId="180" fontId="6" fillId="0" borderId="4"/>
    <xf numFmtId="0" fontId="18" fillId="0" borderId="0" applyNumberFormat="0" applyFont="0" applyFill="0" applyAlignment="0"/>
    <xf numFmtId="182"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6" fontId="8" fillId="0" borderId="0" applyFont="0" applyFill="0" applyBorder="0" applyAlignment="0" applyProtection="0"/>
    <xf numFmtId="177" fontId="8" fillId="0" borderId="0" applyFont="0" applyFill="0" applyBorder="0" applyAlignment="0" applyProtection="0"/>
    <xf numFmtId="178" fontId="43" fillId="0" borderId="0" applyFont="0" applyFill="0" applyBorder="0" applyAlignment="0" applyProtection="0"/>
    <xf numFmtId="179" fontId="43" fillId="0" borderId="0" applyFont="0" applyFill="0" applyBorder="0" applyAlignment="0" applyProtection="0"/>
    <xf numFmtId="0" fontId="44" fillId="0" borderId="0"/>
    <xf numFmtId="0" fontId="18" fillId="0" borderId="0"/>
    <xf numFmtId="41" fontId="42" fillId="0" borderId="0" applyFont="0" applyFill="0" applyBorder="0" applyAlignment="0" applyProtection="0"/>
    <xf numFmtId="43" fontId="42" fillId="0" borderId="0" applyFont="0" applyFill="0" applyBorder="0" applyAlignment="0" applyProtection="0"/>
    <xf numFmtId="164" fontId="42" fillId="0" borderId="0" applyFont="0" applyFill="0" applyBorder="0" applyAlignment="0" applyProtection="0"/>
    <xf numFmtId="181" fontId="45" fillId="0" borderId="0" applyFont="0" applyFill="0" applyBorder="0" applyAlignment="0" applyProtection="0"/>
    <xf numFmtId="165"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6"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9" applyNumberFormat="0" applyAlignment="0" applyProtection="0"/>
    <xf numFmtId="0" fontId="55" fillId="10" borderId="10" applyNumberFormat="0" applyAlignment="0" applyProtection="0"/>
    <xf numFmtId="0" fontId="56" fillId="10" borderId="9" applyNumberFormat="0" applyAlignment="0" applyProtection="0"/>
    <xf numFmtId="0" fontId="57" fillId="0" borderId="11" applyNumberFormat="0" applyFill="0" applyAlignment="0" applyProtection="0"/>
    <xf numFmtId="0" fontId="58" fillId="11" borderId="1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4"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8" fontId="1" fillId="0" borderId="0" applyFont="0" applyFill="0" applyBorder="0" applyAlignment="0" applyProtection="0"/>
    <xf numFmtId="0" fontId="1" fillId="0" borderId="0"/>
    <xf numFmtId="0" fontId="1" fillId="0" borderId="0"/>
    <xf numFmtId="0" fontId="1" fillId="12" borderId="13" applyNumberFormat="0" applyFont="0" applyAlignment="0" applyProtection="0"/>
    <xf numFmtId="43" fontId="2"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8" fillId="0" borderId="0"/>
    <xf numFmtId="174" fontId="8" fillId="0" borderId="0" applyFill="0" applyBorder="0" applyAlignment="0"/>
    <xf numFmtId="168" fontId="8" fillId="0" borderId="0" applyFont="0" applyFill="0" applyBorder="0" applyAlignment="0" applyProtection="0"/>
    <xf numFmtId="168" fontId="8" fillId="0" borderId="0" applyFont="0" applyFill="0" applyBorder="0" applyAlignment="0" applyProtection="0"/>
    <xf numFmtId="180" fontId="8" fillId="0" borderId="4"/>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cellStyleXfs>
  <cellXfs count="198">
    <xf numFmtId="0" fontId="0" fillId="0" borderId="0" xfId="0"/>
    <xf numFmtId="0" fontId="3" fillId="0" borderId="0" xfId="0" applyFont="1" applyAlignment="1">
      <alignment horizontal="left"/>
    </xf>
    <xf numFmtId="0" fontId="4" fillId="0" borderId="0" xfId="0" applyFont="1"/>
    <xf numFmtId="169" fontId="4" fillId="0" borderId="0" xfId="0" applyNumberFormat="1" applyFont="1"/>
    <xf numFmtId="169" fontId="5" fillId="0" borderId="0" xfId="0" applyNumberFormat="1" applyFont="1"/>
    <xf numFmtId="170" fontId="4" fillId="0" borderId="0" xfId="3" applyNumberFormat="1" applyFont="1"/>
    <xf numFmtId="0" fontId="7" fillId="2" borderId="0" xfId="0" applyFont="1" applyFill="1" applyAlignment="1">
      <alignment horizontal="center" vertical="center" wrapText="1"/>
    </xf>
    <xf numFmtId="0" fontId="5" fillId="0" borderId="0" xfId="0" applyFont="1"/>
    <xf numFmtId="0" fontId="5" fillId="0" borderId="0" xfId="0" applyFont="1" applyAlignment="1">
      <alignment horizontal="left"/>
    </xf>
    <xf numFmtId="0" fontId="5" fillId="0" borderId="0" xfId="0" applyFont="1" applyAlignment="1">
      <alignment horizontal="center"/>
    </xf>
    <xf numFmtId="170" fontId="5" fillId="0" borderId="0" xfId="3" applyNumberFormat="1" applyFont="1" applyFill="1" applyBorder="1"/>
    <xf numFmtId="170" fontId="5" fillId="0" borderId="0" xfId="3" applyNumberFormat="1" applyFont="1"/>
    <xf numFmtId="10" fontId="5" fillId="0" borderId="0" xfId="2" applyNumberFormat="1" applyFont="1"/>
    <xf numFmtId="4" fontId="7" fillId="0" borderId="0" xfId="0" applyNumberFormat="1" applyFont="1"/>
    <xf numFmtId="169" fontId="7" fillId="0" borderId="0" xfId="0" applyNumberFormat="1" applyFont="1"/>
    <xf numFmtId="9" fontId="7" fillId="0" borderId="0" xfId="3" applyFont="1"/>
    <xf numFmtId="170" fontId="7" fillId="0" borderId="0" xfId="3" applyNumberFormat="1" applyFont="1"/>
    <xf numFmtId="169" fontId="10" fillId="0" borderId="0" xfId="0" applyNumberFormat="1" applyFont="1"/>
    <xf numFmtId="170" fontId="7" fillId="0" borderId="0" xfId="3" applyNumberFormat="1" applyFont="1" applyAlignment="1"/>
    <xf numFmtId="169" fontId="3" fillId="0" borderId="0" xfId="0" applyNumberFormat="1" applyFont="1"/>
    <xf numFmtId="170" fontId="3" fillId="0" borderId="0" xfId="3" applyNumberFormat="1" applyFont="1" applyAlignment="1"/>
    <xf numFmtId="1" fontId="4" fillId="0" borderId="0" xfId="4" applyNumberFormat="1" applyFont="1" applyAlignment="1">
      <alignment horizontal="left"/>
    </xf>
    <xf numFmtId="169" fontId="7" fillId="0" borderId="0" xfId="0" applyNumberFormat="1" applyFont="1" applyAlignment="1">
      <alignment horizontal="center"/>
    </xf>
    <xf numFmtId="170" fontId="3" fillId="0" borderId="0" xfId="3" applyNumberFormat="1" applyFont="1"/>
    <xf numFmtId="9" fontId="3" fillId="0" borderId="0" xfId="3" applyFont="1"/>
    <xf numFmtId="166" fontId="3" fillId="0" borderId="0" xfId="4" applyFont="1"/>
    <xf numFmtId="171" fontId="13" fillId="3" borderId="0" xfId="5" applyNumberFormat="1" applyFont="1" applyFill="1"/>
    <xf numFmtId="172" fontId="14" fillId="3" borderId="0" xfId="5" applyNumberFormat="1" applyFont="1" applyFill="1" applyAlignment="1">
      <alignment horizontal="right"/>
    </xf>
    <xf numFmtId="0" fontId="13" fillId="3" borderId="0" xfId="0" applyFont="1" applyFill="1"/>
    <xf numFmtId="172" fontId="13" fillId="3" borderId="0" xfId="5" applyNumberFormat="1" applyFont="1" applyFill="1"/>
    <xf numFmtId="171" fontId="13" fillId="3" borderId="1" xfId="5" applyNumberFormat="1" applyFont="1" applyFill="1" applyBorder="1"/>
    <xf numFmtId="171" fontId="12" fillId="4" borderId="1" xfId="5" applyNumberFormat="1" applyFont="1" applyFill="1" applyBorder="1" applyAlignment="1">
      <alignment horizontal="right" vertical="center" wrapText="1"/>
    </xf>
    <xf numFmtId="0" fontId="12" fillId="3" borderId="0" xfId="0" applyFont="1" applyFill="1" applyAlignment="1">
      <alignment horizontal="center" vertical="center" wrapText="1"/>
    </xf>
    <xf numFmtId="171" fontId="12" fillId="3" borderId="0" xfId="5" applyNumberFormat="1" applyFont="1" applyFill="1" applyBorder="1" applyAlignment="1">
      <alignment horizontal="right" vertical="center" wrapText="1"/>
    </xf>
    <xf numFmtId="172"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xf numFmtId="173" fontId="13" fillId="3" borderId="0" xfId="0" applyNumberFormat="1" applyFont="1" applyFill="1" applyAlignment="1">
      <alignment horizontal="center"/>
    </xf>
    <xf numFmtId="189"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70" fontId="64" fillId="2" borderId="1" xfId="3" applyNumberFormat="1" applyFont="1" applyFill="1" applyBorder="1" applyAlignment="1">
      <alignment horizontal="center" vertical="center" wrapText="1"/>
    </xf>
    <xf numFmtId="0" fontId="63" fillId="0" borderId="1" xfId="0"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Alignment="1">
      <alignment vertical="center" wrapText="1"/>
    </xf>
    <xf numFmtId="0" fontId="63" fillId="0" borderId="0" xfId="0" applyFont="1" applyAlignment="1">
      <alignment horizontal="left"/>
    </xf>
    <xf numFmtId="170" fontId="67" fillId="0" borderId="0" xfId="3" applyNumberFormat="1" applyFont="1" applyAlignment="1">
      <alignment horizontal="right"/>
    </xf>
    <xf numFmtId="0" fontId="68" fillId="0" borderId="0" xfId="0" applyFont="1" applyAlignment="1">
      <alignment vertical="center"/>
    </xf>
    <xf numFmtId="0" fontId="7" fillId="0" borderId="0" xfId="0" applyFont="1" applyAlignment="1">
      <alignment horizontal="center"/>
    </xf>
    <xf numFmtId="170" fontId="3" fillId="0" borderId="0" xfId="3" applyNumberFormat="1" applyFont="1" applyAlignment="1">
      <alignment horizontal="center"/>
    </xf>
    <xf numFmtId="171" fontId="10" fillId="0" borderId="0" xfId="4" applyNumberFormat="1" applyFont="1"/>
    <xf numFmtId="170" fontId="64" fillId="0" borderId="0" xfId="3" applyNumberFormat="1" applyFont="1"/>
    <xf numFmtId="0" fontId="68" fillId="0" borderId="0" xfId="0" applyFont="1"/>
    <xf numFmtId="0" fontId="66" fillId="0" borderId="0" xfId="0" applyFont="1" applyAlignment="1">
      <alignment horizontal="left"/>
    </xf>
    <xf numFmtId="171" fontId="68" fillId="0" borderId="0" xfId="1" applyNumberFormat="1" applyFont="1"/>
    <xf numFmtId="166" fontId="68" fillId="0" borderId="0" xfId="1" applyFont="1"/>
    <xf numFmtId="171" fontId="67" fillId="0" borderId="0" xfId="1" applyNumberFormat="1" applyFont="1" applyAlignment="1">
      <alignment horizontal="right"/>
    </xf>
    <xf numFmtId="166" fontId="67" fillId="0" borderId="0" xfId="1" applyFont="1" applyAlignment="1">
      <alignment horizontal="right"/>
    </xf>
    <xf numFmtId="0" fontId="69" fillId="3" borderId="0" xfId="0" applyFont="1" applyFill="1" applyAlignment="1">
      <alignment horizontal="center" vertical="center" wrapText="1"/>
    </xf>
    <xf numFmtId="0" fontId="69" fillId="3" borderId="0" xfId="0" applyFont="1" applyFill="1" applyAlignment="1">
      <alignment vertical="center"/>
    </xf>
    <xf numFmtId="0" fontId="69" fillId="0" borderId="0" xfId="0" applyFont="1" applyAlignment="1">
      <alignment horizontal="center" vertical="center"/>
    </xf>
    <xf numFmtId="171" fontId="69" fillId="0" borderId="0" xfId="1" applyNumberFormat="1" applyFont="1" applyFill="1" applyBorder="1" applyAlignment="1">
      <alignment vertical="center"/>
    </xf>
    <xf numFmtId="166" fontId="69" fillId="0" borderId="0" xfId="1" applyFont="1" applyFill="1" applyBorder="1" applyAlignment="1">
      <alignment vertical="center"/>
    </xf>
    <xf numFmtId="0" fontId="69" fillId="0" borderId="0" xfId="0" applyFont="1" applyAlignment="1">
      <alignment vertical="center"/>
    </xf>
    <xf numFmtId="0" fontId="68" fillId="0" borderId="0" xfId="0" applyFont="1" applyAlignment="1">
      <alignment horizontal="center"/>
    </xf>
    <xf numFmtId="1" fontId="63" fillId="3" borderId="1" xfId="0" applyNumberFormat="1" applyFont="1" applyFill="1" applyBorder="1" applyAlignment="1">
      <alignment horizontal="center"/>
    </xf>
    <xf numFmtId="171" fontId="63" fillId="3" borderId="1" xfId="5" applyNumberFormat="1" applyFont="1" applyFill="1" applyBorder="1"/>
    <xf numFmtId="171" fontId="66" fillId="4" borderId="1" xfId="5" applyNumberFormat="1" applyFont="1" applyFill="1" applyBorder="1" applyAlignment="1">
      <alignment horizontal="right" vertical="center" wrapText="1"/>
    </xf>
    <xf numFmtId="166" fontId="13" fillId="3" borderId="1" xfId="5" applyFont="1" applyFill="1" applyBorder="1"/>
    <xf numFmtId="166" fontId="12" fillId="4" borderId="1" xfId="5" applyFont="1" applyFill="1" applyBorder="1" applyAlignment="1">
      <alignment horizontal="right" vertical="center" wrapText="1"/>
    </xf>
    <xf numFmtId="166" fontId="63" fillId="3" borderId="1" xfId="5" applyFont="1" applyFill="1" applyBorder="1"/>
    <xf numFmtId="166" fontId="66" fillId="4" borderId="1" xfId="5" applyFont="1" applyFill="1" applyBorder="1" applyAlignment="1">
      <alignment horizontal="right" vertical="center" wrapText="1"/>
    </xf>
    <xf numFmtId="0" fontId="68" fillId="0" borderId="1" xfId="0" applyFont="1" applyBorder="1" applyAlignment="1">
      <alignment vertical="center" wrapText="1"/>
    </xf>
    <xf numFmtId="0" fontId="68" fillId="0" borderId="1" xfId="0" applyFont="1" applyBorder="1" applyAlignment="1">
      <alignment horizontal="left" vertical="center"/>
    </xf>
    <xf numFmtId="0" fontId="68"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63" fillId="3" borderId="0" xfId="0" applyFont="1" applyFill="1" applyAlignment="1">
      <alignment horizontal="left" vertical="center"/>
    </xf>
    <xf numFmtId="0" fontId="63" fillId="3" borderId="1" xfId="0" applyFont="1" applyFill="1" applyBorder="1" applyAlignment="1">
      <alignment horizontal="left" vertical="center"/>
    </xf>
    <xf numFmtId="0" fontId="68" fillId="3" borderId="1" xfId="0" applyFont="1" applyFill="1" applyBorder="1" applyAlignment="1">
      <alignment horizontal="left" vertical="center" wrapText="1"/>
    </xf>
    <xf numFmtId="166" fontId="68" fillId="0" borderId="1" xfId="1" applyFont="1" applyBorder="1" applyAlignment="1">
      <alignment vertical="center"/>
    </xf>
    <xf numFmtId="0" fontId="68" fillId="0" borderId="1" xfId="0" applyFont="1" applyBorder="1" applyAlignment="1">
      <alignment vertical="center"/>
    </xf>
    <xf numFmtId="0" fontId="68" fillId="0" borderId="1" xfId="0" applyFont="1" applyBorder="1" applyAlignment="1">
      <alignment horizontal="center" vertical="center"/>
    </xf>
    <xf numFmtId="166" fontId="68" fillId="0" borderId="1" xfId="1" applyFont="1" applyBorder="1" applyAlignment="1">
      <alignment horizontal="left" vertical="center"/>
    </xf>
    <xf numFmtId="167" fontId="68" fillId="0" borderId="1" xfId="0" applyNumberFormat="1" applyFont="1" applyBorder="1" applyAlignment="1">
      <alignment vertical="center"/>
    </xf>
    <xf numFmtId="166" fontId="68" fillId="0" borderId="1" xfId="1" applyFont="1" applyFill="1" applyBorder="1" applyAlignment="1">
      <alignment horizontal="left" vertical="center"/>
    </xf>
    <xf numFmtId="0" fontId="68" fillId="0" borderId="1" xfId="1" applyNumberFormat="1" applyFont="1" applyBorder="1" applyAlignment="1">
      <alignment horizontal="left" vertical="center" wrapText="1"/>
    </xf>
    <xf numFmtId="0" fontId="66" fillId="2" borderId="1" xfId="0" applyFont="1" applyFill="1" applyBorder="1" applyAlignment="1">
      <alignment horizontal="center" vertical="center" wrapText="1"/>
    </xf>
    <xf numFmtId="171" fontId="66" fillId="2" borderId="1" xfId="1" applyNumberFormat="1" applyFont="1" applyFill="1" applyBorder="1" applyAlignment="1">
      <alignment horizontal="center" vertical="center" wrapText="1"/>
    </xf>
    <xf numFmtId="166" fontId="66" fillId="2" borderId="1" xfId="1" applyFont="1" applyFill="1" applyBorder="1" applyAlignment="1">
      <alignment horizontal="center" vertical="center" wrapText="1"/>
    </xf>
    <xf numFmtId="3" fontId="66" fillId="2" borderId="1" xfId="0" applyNumberFormat="1" applyFont="1" applyFill="1" applyBorder="1" applyAlignment="1">
      <alignment horizontal="center" vertical="center" wrapText="1"/>
    </xf>
    <xf numFmtId="1" fontId="63" fillId="3" borderId="15" xfId="0" applyNumberFormat="1" applyFont="1" applyFill="1" applyBorder="1" applyAlignment="1">
      <alignment horizontal="center"/>
    </xf>
    <xf numFmtId="0" fontId="68" fillId="0" borderId="1" xfId="0" applyFont="1" applyBorder="1" applyAlignment="1">
      <alignment horizontal="center" vertical="center" wrapText="1"/>
    </xf>
    <xf numFmtId="0" fontId="63" fillId="3" borderId="0" xfId="0" applyFont="1" applyFill="1" applyAlignment="1">
      <alignment vertical="center"/>
    </xf>
    <xf numFmtId="0" fontId="63" fillId="3" borderId="1" xfId="0" applyFont="1" applyFill="1" applyBorder="1" applyAlignment="1">
      <alignment vertical="center" wrapText="1"/>
    </xf>
    <xf numFmtId="0" fontId="66" fillId="4" borderId="1" xfId="0" applyFont="1" applyFill="1" applyBorder="1" applyAlignment="1">
      <alignment horizontal="center" vertical="center" wrapText="1"/>
    </xf>
    <xf numFmtId="166" fontId="68" fillId="0" borderId="19" xfId="1" applyFont="1" applyBorder="1" applyAlignment="1">
      <alignment vertical="center"/>
    </xf>
    <xf numFmtId="0" fontId="68" fillId="0" borderId="21" xfId="0" applyFont="1" applyBorder="1" applyAlignment="1">
      <alignment horizontal="center" vertical="center"/>
    </xf>
    <xf numFmtId="0" fontId="70" fillId="4" borderId="1" xfId="0" applyFont="1" applyFill="1" applyBorder="1" applyAlignment="1">
      <alignment horizontal="center" vertical="center" wrapText="1"/>
    </xf>
    <xf numFmtId="0" fontId="68" fillId="0" borderId="19" xfId="0" applyFont="1" applyBorder="1" applyAlignment="1">
      <alignment vertical="center"/>
    </xf>
    <xf numFmtId="0" fontId="68" fillId="0" borderId="19" xfId="0" applyFont="1" applyBorder="1" applyAlignment="1">
      <alignment horizontal="left" vertical="center"/>
    </xf>
    <xf numFmtId="0" fontId="68" fillId="0" borderId="26" xfId="0" applyFont="1" applyBorder="1" applyAlignment="1">
      <alignment horizontal="center" vertical="center"/>
    </xf>
    <xf numFmtId="0" fontId="68" fillId="0" borderId="16" xfId="0" applyFont="1" applyBorder="1" applyAlignment="1">
      <alignment vertical="center"/>
    </xf>
    <xf numFmtId="0" fontId="66" fillId="0" borderId="19" xfId="0" applyFont="1" applyBorder="1" applyAlignment="1">
      <alignment vertical="center"/>
    </xf>
    <xf numFmtId="0" fontId="66" fillId="0" borderId="21" xfId="0" applyFont="1" applyBorder="1" applyAlignment="1">
      <alignment horizontal="center" vertical="center"/>
    </xf>
    <xf numFmtId="173" fontId="66" fillId="4" borderId="1" xfId="0" applyNumberFormat="1" applyFont="1" applyFill="1" applyBorder="1" applyAlignment="1">
      <alignment horizontal="center" vertical="center" wrapText="1"/>
    </xf>
    <xf numFmtId="0" fontId="66" fillId="4" borderId="1" xfId="6" applyFont="1" applyFill="1" applyBorder="1" applyAlignment="1">
      <alignment horizontal="center" vertical="center" wrapText="1"/>
    </xf>
    <xf numFmtId="171" fontId="66" fillId="4" borderId="1" xfId="5" applyNumberFormat="1" applyFont="1" applyFill="1" applyBorder="1" applyAlignment="1">
      <alignment horizontal="center" vertical="center" wrapText="1"/>
    </xf>
    <xf numFmtId="172" fontId="66" fillId="4" borderId="1" xfId="5" applyNumberFormat="1" applyFont="1" applyFill="1" applyBorder="1" applyAlignment="1">
      <alignment horizontal="center" vertical="center" wrapText="1"/>
    </xf>
    <xf numFmtId="0" fontId="66" fillId="2" borderId="24" xfId="0" applyFont="1" applyFill="1" applyBorder="1" applyAlignment="1">
      <alignment horizontal="center" vertical="center" wrapText="1"/>
    </xf>
    <xf numFmtId="0" fontId="66" fillId="2" borderId="22" xfId="0" applyFont="1" applyFill="1" applyBorder="1" applyAlignment="1">
      <alignment horizontal="center" vertical="center" wrapText="1"/>
    </xf>
    <xf numFmtId="0" fontId="66" fillId="2" borderId="23" xfId="0" applyFont="1" applyFill="1" applyBorder="1" applyAlignment="1">
      <alignment horizontal="center" vertical="center" wrapText="1"/>
    </xf>
    <xf numFmtId="171" fontId="66" fillId="2" borderId="23" xfId="5" applyNumberFormat="1" applyFont="1" applyFill="1" applyBorder="1" applyAlignment="1">
      <alignment horizontal="center" vertical="center" wrapText="1"/>
    </xf>
    <xf numFmtId="0" fontId="66" fillId="0" borderId="22" xfId="0" applyFont="1" applyBorder="1" applyAlignment="1">
      <alignment horizontal="center" vertical="center" wrapText="1"/>
    </xf>
    <xf numFmtId="0" fontId="66" fillId="0" borderId="23" xfId="0" applyFont="1" applyBorder="1" applyAlignment="1">
      <alignment horizontal="left" vertical="center" wrapText="1"/>
    </xf>
    <xf numFmtId="0" fontId="65" fillId="0" borderId="21" xfId="0" applyFont="1" applyBorder="1" applyAlignment="1">
      <alignment horizontal="center" vertical="center"/>
    </xf>
    <xf numFmtId="0" fontId="65" fillId="0" borderId="19" xfId="0" applyFont="1" applyBorder="1" applyAlignment="1">
      <alignment vertical="center"/>
    </xf>
    <xf numFmtId="0" fontId="65" fillId="0" borderId="26" xfId="0" applyFont="1" applyBorder="1" applyAlignment="1">
      <alignment horizontal="center" vertical="center"/>
    </xf>
    <xf numFmtId="0" fontId="65" fillId="0" borderId="16" xfId="0" applyFont="1" applyBorder="1" applyAlignment="1">
      <alignment vertical="center"/>
    </xf>
    <xf numFmtId="0" fontId="66" fillId="0" borderId="22" xfId="0" applyFont="1" applyBorder="1" applyAlignment="1">
      <alignment horizontal="center" vertical="center"/>
    </xf>
    <xf numFmtId="0" fontId="66" fillId="0" borderId="23" xfId="0" applyFont="1" applyBorder="1" applyAlignment="1">
      <alignment vertical="center"/>
    </xf>
    <xf numFmtId="0" fontId="63" fillId="3" borderId="21" xfId="0" applyFont="1" applyFill="1" applyBorder="1" applyAlignment="1">
      <alignment horizontal="center" wrapText="1"/>
    </xf>
    <xf numFmtId="0" fontId="63" fillId="3" borderId="19" xfId="0" applyFont="1" applyFill="1" applyBorder="1" applyAlignment="1">
      <alignment wrapText="1"/>
    </xf>
    <xf numFmtId="0" fontId="63" fillId="3" borderId="27" xfId="0" applyFont="1" applyFill="1" applyBorder="1" applyAlignment="1">
      <alignment horizontal="center" wrapText="1"/>
    </xf>
    <xf numFmtId="0" fontId="63" fillId="3" borderId="20" xfId="0" applyFont="1" applyFill="1" applyBorder="1" applyAlignment="1">
      <alignment wrapText="1"/>
    </xf>
    <xf numFmtId="0" fontId="65" fillId="0" borderId="19" xfId="0" applyFont="1" applyBorder="1" applyAlignment="1">
      <alignment horizontal="left" vertical="center"/>
    </xf>
    <xf numFmtId="0" fontId="71" fillId="0" borderId="0" xfId="0" applyFont="1"/>
    <xf numFmtId="171" fontId="66" fillId="4" borderId="1" xfId="1" applyNumberFormat="1" applyFont="1" applyFill="1" applyBorder="1" applyAlignment="1">
      <alignment horizontal="center" vertical="center" wrapText="1"/>
    </xf>
    <xf numFmtId="166" fontId="66" fillId="4" borderId="1" xfId="1" applyFont="1" applyFill="1" applyBorder="1" applyAlignment="1">
      <alignment horizontal="center" vertical="center" wrapText="1"/>
    </xf>
    <xf numFmtId="3" fontId="66" fillId="4" borderId="1" xfId="0" applyNumberFormat="1" applyFont="1" applyFill="1" applyBorder="1" applyAlignment="1">
      <alignment horizontal="center" vertical="center" wrapText="1"/>
    </xf>
    <xf numFmtId="0" fontId="66" fillId="4" borderId="1" xfId="1" applyNumberFormat="1" applyFont="1" applyFill="1" applyBorder="1" applyAlignment="1">
      <alignment horizontal="center" vertical="center" wrapText="1"/>
    </xf>
    <xf numFmtId="171" fontId="66" fillId="2" borderId="23" xfId="1" applyNumberFormat="1" applyFont="1" applyFill="1" applyBorder="1" applyAlignment="1">
      <alignment horizontal="center" vertical="center" wrapText="1"/>
    </xf>
    <xf numFmtId="166" fontId="66" fillId="2" borderId="23" xfId="1" applyFont="1" applyFill="1" applyBorder="1" applyAlignment="1">
      <alignment horizontal="center" vertical="center" wrapText="1"/>
    </xf>
    <xf numFmtId="3" fontId="66" fillId="2" borderId="23" xfId="0" applyNumberFormat="1" applyFont="1" applyFill="1" applyBorder="1" applyAlignment="1">
      <alignment horizontal="center" vertical="center" wrapText="1"/>
    </xf>
    <xf numFmtId="190" fontId="66" fillId="2" borderId="24" xfId="1" applyNumberFormat="1" applyFont="1" applyFill="1" applyBorder="1" applyAlignment="1">
      <alignment horizontal="center" vertical="center" wrapText="1"/>
    </xf>
    <xf numFmtId="0" fontId="37" fillId="0" borderId="0" xfId="0" applyFont="1"/>
    <xf numFmtId="166" fontId="69" fillId="4" borderId="20" xfId="1" applyFont="1" applyFill="1" applyBorder="1" applyAlignment="1">
      <alignment vertical="center"/>
    </xf>
    <xf numFmtId="171" fontId="68" fillId="0" borderId="19" xfId="1" applyNumberFormat="1" applyFont="1" applyBorder="1" applyAlignment="1">
      <alignment vertical="center"/>
    </xf>
    <xf numFmtId="171" fontId="69" fillId="2" borderId="20" xfId="1" applyNumberFormat="1" applyFont="1" applyFill="1" applyBorder="1" applyAlignment="1">
      <alignment vertical="center"/>
    </xf>
    <xf numFmtId="166" fontId="69" fillId="2" borderId="20" xfId="1" applyFont="1" applyFill="1" applyBorder="1" applyAlignment="1">
      <alignment vertical="center"/>
    </xf>
    <xf numFmtId="171" fontId="69" fillId="4" borderId="20" xfId="1" applyNumberFormat="1" applyFont="1" applyFill="1" applyBorder="1" applyAlignment="1">
      <alignment vertical="center"/>
    </xf>
    <xf numFmtId="0" fontId="64" fillId="0" borderId="1" xfId="0" applyFont="1" applyBorder="1" applyAlignment="1">
      <alignment horizontal="left"/>
    </xf>
    <xf numFmtId="0" fontId="64" fillId="0" borderId="1" xfId="0" applyFont="1" applyBorder="1"/>
    <xf numFmtId="0" fontId="64" fillId="0" borderId="1" xfId="0" applyFont="1" applyBorder="1" applyAlignment="1">
      <alignment horizontal="center"/>
    </xf>
    <xf numFmtId="0" fontId="7" fillId="0" borderId="0" xfId="0" applyFont="1"/>
    <xf numFmtId="166" fontId="66" fillId="0" borderId="23" xfId="1" applyFont="1" applyBorder="1" applyAlignment="1">
      <alignment vertical="center"/>
    </xf>
    <xf numFmtId="49" fontId="70" fillId="4" borderId="1" xfId="1" applyNumberFormat="1" applyFont="1" applyFill="1" applyBorder="1" applyAlignment="1">
      <alignment horizontal="center" vertical="center" wrapText="1"/>
    </xf>
    <xf numFmtId="49" fontId="66" fillId="2" borderId="23" xfId="1" applyNumberFormat="1" applyFont="1" applyFill="1" applyBorder="1" applyAlignment="1">
      <alignment horizontal="center" vertical="center" wrapText="1"/>
    </xf>
    <xf numFmtId="171" fontId="66" fillId="0" borderId="19" xfId="1" applyNumberFormat="1" applyFont="1" applyBorder="1" applyAlignment="1">
      <alignment vertical="center"/>
    </xf>
    <xf numFmtId="166" fontId="66" fillId="0" borderId="19" xfId="0" applyNumberFormat="1" applyFont="1" applyBorder="1" applyAlignment="1">
      <alignment vertical="center"/>
    </xf>
    <xf numFmtId="166" fontId="66" fillId="0" borderId="19" xfId="1" applyFont="1" applyBorder="1" applyAlignment="1">
      <alignment vertical="center"/>
    </xf>
    <xf numFmtId="166" fontId="68" fillId="0" borderId="19" xfId="0" applyNumberFormat="1" applyFont="1" applyBorder="1" applyAlignment="1">
      <alignment vertical="center"/>
    </xf>
    <xf numFmtId="166" fontId="66" fillId="0" borderId="23" xfId="0" applyNumberFormat="1" applyFont="1" applyBorder="1" applyAlignment="1">
      <alignment vertical="center"/>
    </xf>
    <xf numFmtId="0" fontId="63" fillId="3" borderId="0" xfId="0" applyFont="1" applyFill="1"/>
    <xf numFmtId="171" fontId="66" fillId="0" borderId="23" xfId="5" applyNumberFormat="1" applyFont="1" applyFill="1" applyBorder="1" applyAlignment="1">
      <alignment vertical="center"/>
    </xf>
    <xf numFmtId="166" fontId="66" fillId="0" borderId="24" xfId="1" applyFont="1" applyFill="1" applyBorder="1" applyAlignment="1">
      <alignment vertical="center"/>
    </xf>
    <xf numFmtId="171" fontId="63" fillId="3" borderId="19" xfId="5" applyNumberFormat="1" applyFont="1" applyFill="1" applyBorder="1" applyAlignment="1">
      <alignment wrapText="1"/>
    </xf>
    <xf numFmtId="166" fontId="63" fillId="3" borderId="25" xfId="5" applyFont="1" applyFill="1" applyBorder="1" applyAlignment="1">
      <alignment wrapText="1"/>
    </xf>
    <xf numFmtId="171" fontId="63" fillId="3" borderId="16" xfId="5" applyNumberFormat="1" applyFont="1" applyFill="1" applyBorder="1" applyAlignment="1">
      <alignment wrapText="1"/>
    </xf>
    <xf numFmtId="166" fontId="63" fillId="3" borderId="29" xfId="5" applyFont="1" applyFill="1" applyBorder="1" applyAlignment="1">
      <alignment wrapText="1"/>
    </xf>
    <xf numFmtId="171" fontId="66" fillId="0" borderId="23" xfId="5" applyNumberFormat="1" applyFont="1" applyBorder="1" applyAlignment="1">
      <alignment vertical="center"/>
    </xf>
    <xf numFmtId="166" fontId="66" fillId="0" borderId="24" xfId="1" applyFont="1" applyBorder="1" applyAlignment="1">
      <alignment vertical="center"/>
    </xf>
    <xf numFmtId="171" fontId="66" fillId="4" borderId="20" xfId="5" applyNumberFormat="1" applyFont="1" applyFill="1" applyBorder="1" applyAlignment="1">
      <alignment vertical="center"/>
    </xf>
    <xf numFmtId="166" fontId="66" fillId="4" borderId="28" xfId="1" applyFont="1" applyFill="1" applyBorder="1" applyAlignment="1">
      <alignment vertical="center"/>
    </xf>
    <xf numFmtId="172" fontId="68" fillId="0" borderId="19" xfId="1" applyNumberFormat="1" applyFont="1" applyBorder="1" applyAlignment="1">
      <alignment vertical="center"/>
    </xf>
    <xf numFmtId="0" fontId="12" fillId="0" borderId="0" xfId="0" applyFont="1" applyAlignment="1">
      <alignment horizontal="center" vertical="center" wrapText="1" shrinkToFit="1"/>
    </xf>
    <xf numFmtId="0" fontId="63" fillId="0" borderId="0" xfId="0" applyFont="1" applyAlignment="1">
      <alignment horizontal="left" vertical="center" wrapText="1"/>
    </xf>
    <xf numFmtId="0" fontId="9" fillId="0" borderId="0" xfId="0" applyFont="1" applyAlignment="1">
      <alignment horizontal="center"/>
    </xf>
    <xf numFmtId="0" fontId="12" fillId="0" borderId="0" xfId="0" applyFont="1" applyAlignment="1">
      <alignment horizontal="center"/>
    </xf>
    <xf numFmtId="0" fontId="66" fillId="4" borderId="1" xfId="0" applyFont="1" applyFill="1" applyBorder="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xf>
    <xf numFmtId="0" fontId="66" fillId="4" borderId="27" xfId="0" applyFont="1" applyFill="1" applyBorder="1" applyAlignment="1">
      <alignment horizontal="center" vertical="center"/>
    </xf>
    <xf numFmtId="0" fontId="66" fillId="4" borderId="20" xfId="0" applyFont="1" applyFill="1" applyBorder="1" applyAlignment="1">
      <alignment horizontal="center" vertical="center"/>
    </xf>
    <xf numFmtId="0" fontId="72" fillId="0" borderId="0" xfId="0" applyFont="1" applyAlignment="1">
      <alignment horizontal="center"/>
    </xf>
    <xf numFmtId="0" fontId="71" fillId="0" borderId="0" xfId="0" applyFont="1" applyAlignment="1">
      <alignment horizontal="center" vertical="center" wrapText="1"/>
    </xf>
    <xf numFmtId="0" fontId="66" fillId="4" borderId="17" xfId="0" applyFont="1" applyFill="1" applyBorder="1" applyAlignment="1">
      <alignment horizontal="center" vertical="center"/>
    </xf>
    <xf numFmtId="0" fontId="66" fillId="4" borderId="18" xfId="0" applyFont="1" applyFill="1" applyBorder="1" applyAlignment="1">
      <alignment horizontal="center" vertical="center"/>
    </xf>
    <xf numFmtId="173" fontId="15" fillId="3" borderId="0" xfId="0" applyNumberFormat="1" applyFont="1" applyFill="1" applyAlignment="1">
      <alignment horizontal="center" wrapText="1"/>
    </xf>
    <xf numFmtId="173" fontId="13" fillId="3" borderId="0" xfId="0" applyNumberFormat="1" applyFont="1" applyFill="1" applyAlignment="1">
      <alignment horizontal="center"/>
    </xf>
    <xf numFmtId="0" fontId="66"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Font="1" applyFill="1" applyAlignment="1">
      <alignment horizontal="center" vertical="center"/>
    </xf>
    <xf numFmtId="0" fontId="15" fillId="3" borderId="0" xfId="0" applyFont="1" applyFill="1" applyAlignment="1">
      <alignment horizontal="center"/>
    </xf>
    <xf numFmtId="192" fontId="63" fillId="0" borderId="1" xfId="3" applyNumberFormat="1" applyFont="1" applyFill="1" applyBorder="1"/>
    <xf numFmtId="192" fontId="65" fillId="0" borderId="25" xfId="2" applyNumberFormat="1" applyFont="1" applyBorder="1" applyAlignment="1">
      <alignment vertical="center"/>
    </xf>
    <xf numFmtId="192" fontId="66" fillId="4" borderId="28" xfId="2" applyNumberFormat="1" applyFont="1" applyFill="1" applyBorder="1" applyAlignment="1">
      <alignment vertical="center"/>
    </xf>
    <xf numFmtId="49" fontId="66" fillId="4" borderId="1" xfId="0" applyNumberFormat="1" applyFont="1" applyFill="1" applyBorder="1" applyAlignment="1">
      <alignment horizontal="center" vertical="center" wrapText="1"/>
    </xf>
    <xf numFmtId="166" fontId="66" fillId="4" borderId="20" xfId="1" applyFont="1" applyFill="1" applyBorder="1" applyAlignment="1">
      <alignment vertical="center"/>
    </xf>
    <xf numFmtId="49" fontId="70" fillId="4" borderId="1" xfId="0" applyNumberFormat="1" applyFont="1" applyFill="1" applyBorder="1" applyAlignment="1">
      <alignment horizontal="center" vertical="center" wrapText="1"/>
    </xf>
    <xf numFmtId="192" fontId="66" fillId="0" borderId="25" xfId="2" applyNumberFormat="1" applyFont="1" applyBorder="1" applyAlignment="1">
      <alignment vertical="center"/>
    </xf>
    <xf numFmtId="192" fontId="66" fillId="0" borderId="24" xfId="2" applyNumberFormat="1" applyFont="1" applyBorder="1" applyAlignment="1">
      <alignment vertical="center"/>
    </xf>
    <xf numFmtId="192" fontId="65" fillId="0" borderId="29" xfId="2" applyNumberFormat="1" applyFont="1" applyBorder="1" applyAlignment="1">
      <alignment vertical="center"/>
    </xf>
  </cellXfs>
  <cellStyles count="221">
    <cellStyle name="??" xfId="8" xr:uid="{00000000-0005-0000-0000-000000000000}"/>
    <cellStyle name="?? [0.00]_PRODUCT DETAIL Q1" xfId="9" xr:uid="{00000000-0005-0000-0000-000001000000}"/>
    <cellStyle name="?? [0]" xfId="10" xr:uid="{00000000-0005-0000-0000-000002000000}"/>
    <cellStyle name="???? [0.00]_PRODUCT DETAIL Q1" xfId="11" xr:uid="{00000000-0005-0000-0000-000003000000}"/>
    <cellStyle name="????_PRODUCT DETAIL Q1" xfId="12" xr:uid="{00000000-0005-0000-0000-000004000000}"/>
    <cellStyle name="???[0]_Book1" xfId="13" xr:uid="{00000000-0005-0000-0000-000005000000}"/>
    <cellStyle name="???_95" xfId="14" xr:uid="{00000000-0005-0000-0000-000006000000}"/>
    <cellStyle name="??_(????)??????" xfId="15" xr:uid="{00000000-0005-0000-0000-000007000000}"/>
    <cellStyle name="_Book1" xfId="16" xr:uid="{00000000-0005-0000-0000-000008000000}"/>
    <cellStyle name="1" xfId="17" xr:uid="{00000000-0005-0000-0000-000009000000}"/>
    <cellStyle name="2" xfId="18" xr:uid="{00000000-0005-0000-0000-00000A000000}"/>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xr:uid="{00000000-0005-0000-0000-000011000000}"/>
    <cellStyle name="4" xfId="20" xr:uid="{00000000-0005-0000-0000-00001200000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xr:uid="{00000000-0005-0000-0000-000025000000}"/>
    <cellStyle name="ÅëÈ­ [0]_S" xfId="22" xr:uid="{00000000-0005-0000-0000-000026000000}"/>
    <cellStyle name="AeE­_INQUIRY ¿μ¾÷AßAø " xfId="23" xr:uid="{00000000-0005-0000-0000-000027000000}"/>
    <cellStyle name="ÅëÈ­_S" xfId="24" xr:uid="{00000000-0005-0000-0000-000028000000}"/>
    <cellStyle name="AÞ¸¶ [0]_INQUIRY ¿?¾÷AßAø " xfId="25" xr:uid="{00000000-0005-0000-0000-000029000000}"/>
    <cellStyle name="ÄÞ¸¶ [0]_S" xfId="26" xr:uid="{00000000-0005-0000-0000-00002A000000}"/>
    <cellStyle name="AÞ¸¶_INQUIRY ¿?¾÷AßAø " xfId="27" xr:uid="{00000000-0005-0000-0000-00002B000000}"/>
    <cellStyle name="ÄÞ¸¶_S" xfId="28" xr:uid="{00000000-0005-0000-0000-00002C000000}"/>
    <cellStyle name="Bad" xfId="169" builtinId="27" customBuiltin="1"/>
    <cellStyle name="C?AØ_¿?¾÷CoE² " xfId="29" xr:uid="{00000000-0005-0000-0000-00002E000000}"/>
    <cellStyle name="C￥AØ_¿μ¾÷CoE² " xfId="30" xr:uid="{00000000-0005-0000-0000-00002F000000}"/>
    <cellStyle name="Ç¥ÁØ_S" xfId="31" xr:uid="{00000000-0005-0000-0000-000030000000}"/>
    <cellStyle name="C￥AØ_Sheet1_¿μ¾÷CoE² " xfId="32" xr:uid="{00000000-0005-0000-0000-000031000000}"/>
    <cellStyle name="Calc Currency (0)" xfId="33" xr:uid="{00000000-0005-0000-0000-000032000000}"/>
    <cellStyle name="Calc Currency (0) 2" xfId="34" xr:uid="{00000000-0005-0000-0000-000033000000}"/>
    <cellStyle name="Calc Currency (0) 3" xfId="35" xr:uid="{00000000-0005-0000-0000-000034000000}"/>
    <cellStyle name="Calc Currency (0) 4" xfId="212" xr:uid="{00000000-0005-0000-0000-000035000000}"/>
    <cellStyle name="Calculation" xfId="173" builtinId="22" customBuiltin="1"/>
    <cellStyle name="Comma" xfId="1" builtinId="3"/>
    <cellStyle name="Comma 2" xfId="37" xr:uid="{00000000-0005-0000-0000-000039000000}"/>
    <cellStyle name="Comma 2 2" xfId="38" xr:uid="{00000000-0005-0000-0000-00003A000000}"/>
    <cellStyle name="Comma 2 2 2" xfId="39" xr:uid="{00000000-0005-0000-0000-00003B000000}"/>
    <cellStyle name="Comma 2 2 3" xfId="4" xr:uid="{00000000-0005-0000-0000-00003C000000}"/>
    <cellStyle name="Comma 2 2 3 2" xfId="40" xr:uid="{00000000-0005-0000-0000-00003D000000}"/>
    <cellStyle name="Comma 2 2 3 3" xfId="209" xr:uid="{00000000-0005-0000-0000-00003E000000}"/>
    <cellStyle name="Comma 2 2 4" xfId="41" xr:uid="{00000000-0005-0000-0000-00003F000000}"/>
    <cellStyle name="Comma 2 3" xfId="42" xr:uid="{00000000-0005-0000-0000-000040000000}"/>
    <cellStyle name="Comma 2 4" xfId="43" xr:uid="{00000000-0005-0000-0000-000041000000}"/>
    <cellStyle name="Comma 2 5" xfId="44" xr:uid="{00000000-0005-0000-0000-000042000000}"/>
    <cellStyle name="Comma 3" xfId="45" xr:uid="{00000000-0005-0000-0000-000043000000}"/>
    <cellStyle name="Comma 3 2" xfId="46" xr:uid="{00000000-0005-0000-0000-000044000000}"/>
    <cellStyle name="Comma 3 3" xfId="47" xr:uid="{00000000-0005-0000-0000-000045000000}"/>
    <cellStyle name="Comma 3 4" xfId="48" xr:uid="{00000000-0005-0000-0000-000046000000}"/>
    <cellStyle name="Comma 4" xfId="5" xr:uid="{00000000-0005-0000-0000-000047000000}"/>
    <cellStyle name="Comma 4 2" xfId="49" xr:uid="{00000000-0005-0000-0000-000048000000}"/>
    <cellStyle name="Comma 4 2 2" xfId="214" xr:uid="{00000000-0005-0000-0000-000049000000}"/>
    <cellStyle name="Comma 4 3" xfId="210" xr:uid="{00000000-0005-0000-0000-00004A000000}"/>
    <cellStyle name="Comma 5" xfId="36" xr:uid="{00000000-0005-0000-0000-00004B000000}"/>
    <cellStyle name="Comma 5 2" xfId="213" xr:uid="{00000000-0005-0000-0000-00004C000000}"/>
    <cellStyle name="Comma 6" xfId="204" xr:uid="{00000000-0005-0000-0000-00004D000000}"/>
    <cellStyle name="Comma 7" xfId="208" xr:uid="{00000000-0005-0000-0000-00004E000000}"/>
    <cellStyle name="Comma0" xfId="50" xr:uid="{00000000-0005-0000-0000-00004F000000}"/>
    <cellStyle name="Currency0" xfId="51" xr:uid="{00000000-0005-0000-0000-000050000000}"/>
    <cellStyle name="Check Cell" xfId="175" builtinId="23" customBuiltin="1"/>
    <cellStyle name="Date" xfId="52" xr:uid="{00000000-0005-0000-0000-000051000000}"/>
    <cellStyle name="Explanatory Text" xfId="177" builtinId="53" customBuiltin="1"/>
    <cellStyle name="Fixed" xfId="53" xr:uid="{00000000-0005-0000-0000-000053000000}"/>
    <cellStyle name="Good" xfId="168" builtinId="26" customBuiltin="1"/>
    <cellStyle name="Header1" xfId="54" xr:uid="{00000000-0005-0000-0000-000055000000}"/>
    <cellStyle name="Header2" xfId="55" xr:uid="{00000000-0005-0000-0000-000056000000}"/>
    <cellStyle name="Heading 1" xfId="164" builtinId="16" customBuiltin="1"/>
    <cellStyle name="Heading 1 2" xfId="56" xr:uid="{00000000-0005-0000-0000-000058000000}"/>
    <cellStyle name="Heading 1 3" xfId="57" xr:uid="{00000000-0005-0000-0000-000059000000}"/>
    <cellStyle name="Heading 1 4" xfId="58" xr:uid="{00000000-0005-0000-0000-00005A000000}"/>
    <cellStyle name="Heading 1 5" xfId="59" xr:uid="{00000000-0005-0000-0000-00005B000000}"/>
    <cellStyle name="Heading 1 6" xfId="60" xr:uid="{00000000-0005-0000-0000-00005C000000}"/>
    <cellStyle name="Heading 1 7" xfId="61" xr:uid="{00000000-0005-0000-0000-00005D000000}"/>
    <cellStyle name="Heading 1 8" xfId="62" xr:uid="{00000000-0005-0000-0000-00005E000000}"/>
    <cellStyle name="Heading 1 9" xfId="63" xr:uid="{00000000-0005-0000-0000-00005F000000}"/>
    <cellStyle name="Heading 2" xfId="165" builtinId="17" customBuiltin="1"/>
    <cellStyle name="Heading 2 2" xfId="64" xr:uid="{00000000-0005-0000-0000-000061000000}"/>
    <cellStyle name="Heading 2 3" xfId="65" xr:uid="{00000000-0005-0000-0000-000062000000}"/>
    <cellStyle name="Heading 2 4" xfId="66" xr:uid="{00000000-0005-0000-0000-000063000000}"/>
    <cellStyle name="Heading 2 5" xfId="67" xr:uid="{00000000-0005-0000-0000-000064000000}"/>
    <cellStyle name="Heading 2 6" xfId="68" xr:uid="{00000000-0005-0000-0000-000065000000}"/>
    <cellStyle name="Heading 2 7" xfId="69" xr:uid="{00000000-0005-0000-0000-000066000000}"/>
    <cellStyle name="Heading 2 8" xfId="70" xr:uid="{00000000-0005-0000-0000-000067000000}"/>
    <cellStyle name="Heading 2 9" xfId="71" xr:uid="{00000000-0005-0000-0000-000068000000}"/>
    <cellStyle name="Heading 3" xfId="166" builtinId="18" customBuiltin="1"/>
    <cellStyle name="Heading 4" xfId="167" builtinId="19" customBuiltin="1"/>
    <cellStyle name="Input" xfId="171" builtinId="20" customBuiltin="1"/>
    <cellStyle name="Ledger 17 x 11 in" xfId="72" xr:uid="{00000000-0005-0000-0000-00006C000000}"/>
    <cellStyle name="Linked Cell" xfId="174" builtinId="24" customBuiltin="1"/>
    <cellStyle name="moi" xfId="73" xr:uid="{00000000-0005-0000-0000-00006E000000}"/>
    <cellStyle name="moi 2" xfId="74" xr:uid="{00000000-0005-0000-0000-00006F000000}"/>
    <cellStyle name="moi 3" xfId="75" xr:uid="{00000000-0005-0000-0000-000070000000}"/>
    <cellStyle name="moi 4" xfId="215" xr:uid="{00000000-0005-0000-0000-000071000000}"/>
    <cellStyle name="n" xfId="76" xr:uid="{00000000-0005-0000-0000-000072000000}"/>
    <cellStyle name="Neutral" xfId="170" builtinId="28" customBuiltin="1"/>
    <cellStyle name="Normal" xfId="0" builtinId="0"/>
    <cellStyle name="Normal - Style1" xfId="77" xr:uid="{00000000-0005-0000-0000-000075000000}"/>
    <cellStyle name="Normal 10" xfId="6" xr:uid="{00000000-0005-0000-0000-000076000000}"/>
    <cellStyle name="Normal 11" xfId="78" xr:uid="{00000000-0005-0000-0000-000077000000}"/>
    <cellStyle name="Normal 12" xfId="79" xr:uid="{00000000-0005-0000-0000-000078000000}"/>
    <cellStyle name="Normal 13" xfId="80" xr:uid="{00000000-0005-0000-0000-000079000000}"/>
    <cellStyle name="Normal 14" xfId="81" xr:uid="{00000000-0005-0000-0000-00007A000000}"/>
    <cellStyle name="Normal 15" xfId="82" xr:uid="{00000000-0005-0000-0000-00007B000000}"/>
    <cellStyle name="Normal 16" xfId="83" xr:uid="{00000000-0005-0000-0000-00007C000000}"/>
    <cellStyle name="Normal 17" xfId="84" xr:uid="{00000000-0005-0000-0000-00007D000000}"/>
    <cellStyle name="Normal 18" xfId="85" xr:uid="{00000000-0005-0000-0000-00007E000000}"/>
    <cellStyle name="Normal 19" xfId="86" xr:uid="{00000000-0005-0000-0000-00007F000000}"/>
    <cellStyle name="Normal 2" xfId="87" xr:uid="{00000000-0005-0000-0000-000080000000}"/>
    <cellStyle name="Normal 2 2" xfId="88" xr:uid="{00000000-0005-0000-0000-000081000000}"/>
    <cellStyle name="Normal 2 2 2" xfId="89" xr:uid="{00000000-0005-0000-0000-000082000000}"/>
    <cellStyle name="Normal 2 2 3" xfId="90" xr:uid="{00000000-0005-0000-0000-000083000000}"/>
    <cellStyle name="Normal 2 2 4" xfId="91" xr:uid="{00000000-0005-0000-0000-000084000000}"/>
    <cellStyle name="Normal 2 3" xfId="92" xr:uid="{00000000-0005-0000-0000-000085000000}"/>
    <cellStyle name="Normal 2 4" xfId="93" xr:uid="{00000000-0005-0000-0000-000086000000}"/>
    <cellStyle name="Normal 2 5" xfId="94" xr:uid="{00000000-0005-0000-0000-000087000000}"/>
    <cellStyle name="Normal 2 6" xfId="95" xr:uid="{00000000-0005-0000-0000-000088000000}"/>
    <cellStyle name="Normal 2 7" xfId="96" xr:uid="{00000000-0005-0000-0000-000089000000}"/>
    <cellStyle name="Normal 20" xfId="97" xr:uid="{00000000-0005-0000-0000-00008A000000}"/>
    <cellStyle name="Normal 21" xfId="98" xr:uid="{00000000-0005-0000-0000-00008B000000}"/>
    <cellStyle name="Normal 22" xfId="99" xr:uid="{00000000-0005-0000-0000-00008C000000}"/>
    <cellStyle name="Normal 23" xfId="100" xr:uid="{00000000-0005-0000-0000-00008D000000}"/>
    <cellStyle name="Normal 24" xfId="7" xr:uid="{00000000-0005-0000-0000-00008E000000}"/>
    <cellStyle name="Normal 24 2" xfId="211" xr:uid="{00000000-0005-0000-0000-00008F000000}"/>
    <cellStyle name="Normal 25" xfId="126" xr:uid="{00000000-0005-0000-0000-000090000000}"/>
    <cellStyle name="Normal 25 2" xfId="217" xr:uid="{00000000-0005-0000-0000-000091000000}"/>
    <cellStyle name="Normal 26" xfId="162" xr:uid="{00000000-0005-0000-0000-000092000000}"/>
    <cellStyle name="Normal 26 2" xfId="220" xr:uid="{00000000-0005-0000-0000-000093000000}"/>
    <cellStyle name="Normal 27" xfId="161" xr:uid="{00000000-0005-0000-0000-000094000000}"/>
    <cellStyle name="Normal 27 2" xfId="219" xr:uid="{00000000-0005-0000-0000-000095000000}"/>
    <cellStyle name="Normal 28" xfId="203" xr:uid="{00000000-0005-0000-0000-000096000000}"/>
    <cellStyle name="Normal 29" xfId="206" xr:uid="{00000000-0005-0000-0000-000097000000}"/>
    <cellStyle name="Normal 3" xfId="101" xr:uid="{00000000-0005-0000-0000-000098000000}"/>
    <cellStyle name="Normal 3 2" xfId="102" xr:uid="{00000000-0005-0000-0000-000099000000}"/>
    <cellStyle name="Normal 3 3" xfId="103" xr:uid="{00000000-0005-0000-0000-00009A000000}"/>
    <cellStyle name="Normal 3 4" xfId="104" xr:uid="{00000000-0005-0000-0000-00009B000000}"/>
    <cellStyle name="Normal 3 5" xfId="105" xr:uid="{00000000-0005-0000-0000-00009C000000}"/>
    <cellStyle name="Normal 3_Book1" xfId="106" xr:uid="{00000000-0005-0000-0000-00009D000000}"/>
    <cellStyle name="Normal 30" xfId="205" xr:uid="{00000000-0005-0000-0000-00009E000000}"/>
    <cellStyle name="Normal 4" xfId="107" xr:uid="{00000000-0005-0000-0000-00009F000000}"/>
    <cellStyle name="Normal 4 2" xfId="108" xr:uid="{00000000-0005-0000-0000-0000A0000000}"/>
    <cellStyle name="Normal 4 3" xfId="109" xr:uid="{00000000-0005-0000-0000-0000A1000000}"/>
    <cellStyle name="Normal 4 4" xfId="110" xr:uid="{00000000-0005-0000-0000-0000A2000000}"/>
    <cellStyle name="Normal 4 5" xfId="111" xr:uid="{00000000-0005-0000-0000-0000A3000000}"/>
    <cellStyle name="Normal 5" xfId="112" xr:uid="{00000000-0005-0000-0000-0000A4000000}"/>
    <cellStyle name="Normal 5 2" xfId="113" xr:uid="{00000000-0005-0000-0000-0000A5000000}"/>
    <cellStyle name="Normal 5 3" xfId="114" xr:uid="{00000000-0005-0000-0000-0000A6000000}"/>
    <cellStyle name="Normal 5 4" xfId="115" xr:uid="{00000000-0005-0000-0000-0000A7000000}"/>
    <cellStyle name="Normal 5 5" xfId="116" xr:uid="{00000000-0005-0000-0000-0000A8000000}"/>
    <cellStyle name="Normal 6" xfId="117" xr:uid="{00000000-0005-0000-0000-0000A9000000}"/>
    <cellStyle name="Normal 7" xfId="118" xr:uid="{00000000-0005-0000-0000-0000AA000000}"/>
    <cellStyle name="Normal 8" xfId="119" xr:uid="{00000000-0005-0000-0000-0000AB000000}"/>
    <cellStyle name="Normal 9" xfId="120" xr:uid="{00000000-0005-0000-0000-0000AC000000}"/>
    <cellStyle name="Normal1" xfId="121" xr:uid="{00000000-0005-0000-0000-0000AD000000}"/>
    <cellStyle name="Normal1 2" xfId="122" xr:uid="{00000000-0005-0000-0000-0000AE000000}"/>
    <cellStyle name="Normal1 3" xfId="123" xr:uid="{00000000-0005-0000-0000-0000AF000000}"/>
    <cellStyle name="Note 2" xfId="207" xr:uid="{00000000-0005-0000-0000-0000B0000000}"/>
    <cellStyle name="Output" xfId="172" builtinId="21" customBuiltin="1"/>
    <cellStyle name="Percent" xfId="2" builtinId="5"/>
    <cellStyle name="Percent 2" xfId="125" xr:uid="{00000000-0005-0000-0000-0000B3000000}"/>
    <cellStyle name="Percent 2 2" xfId="3" xr:uid="{00000000-0005-0000-0000-0000B4000000}"/>
    <cellStyle name="Percent 3" xfId="127" xr:uid="{00000000-0005-0000-0000-0000B5000000}"/>
    <cellStyle name="Percent 4" xfId="128" xr:uid="{00000000-0005-0000-0000-0000B6000000}"/>
    <cellStyle name="Percent 5" xfId="129" xr:uid="{00000000-0005-0000-0000-0000B7000000}"/>
    <cellStyle name="Percent 6" xfId="130" xr:uid="{00000000-0005-0000-0000-0000B8000000}"/>
    <cellStyle name="Percent 6 2" xfId="218" xr:uid="{00000000-0005-0000-0000-0000B9000000}"/>
    <cellStyle name="Percent 7" xfId="124" xr:uid="{00000000-0005-0000-0000-0000BA000000}"/>
    <cellStyle name="Percent 7 2" xfId="216" xr:uid="{00000000-0005-0000-0000-0000BB000000}"/>
    <cellStyle name="Style 1" xfId="131" xr:uid="{00000000-0005-0000-0000-0000BC000000}"/>
    <cellStyle name="Title" xfId="163" builtinId="15" customBuiltin="1"/>
    <cellStyle name="Total" xfId="178" builtinId="25" customBuiltin="1"/>
    <cellStyle name="Total 2" xfId="132" xr:uid="{00000000-0005-0000-0000-0000BF000000}"/>
    <cellStyle name="Total 3" xfId="133" xr:uid="{00000000-0005-0000-0000-0000C0000000}"/>
    <cellStyle name="Total 4" xfId="134" xr:uid="{00000000-0005-0000-0000-0000C1000000}"/>
    <cellStyle name="Total 5" xfId="135" xr:uid="{00000000-0005-0000-0000-0000C2000000}"/>
    <cellStyle name="Total 6" xfId="136" xr:uid="{00000000-0005-0000-0000-0000C3000000}"/>
    <cellStyle name="Total 7" xfId="137" xr:uid="{00000000-0005-0000-0000-0000C4000000}"/>
    <cellStyle name="Total 8" xfId="138" xr:uid="{00000000-0005-0000-0000-0000C5000000}"/>
    <cellStyle name="Total 9" xfId="139" xr:uid="{00000000-0005-0000-0000-0000C6000000}"/>
    <cellStyle name="Warning Text" xfId="176" builtinId="11" customBuiltin="1"/>
    <cellStyle name="xuan" xfId="140" xr:uid="{00000000-0005-0000-0000-0000C8000000}"/>
    <cellStyle name=" [0.00]_ Att. 1- Cover" xfId="141" xr:uid="{00000000-0005-0000-0000-0000C9000000}"/>
    <cellStyle name="_ Att. 1- Cover" xfId="142" xr:uid="{00000000-0005-0000-0000-0000CA000000}"/>
    <cellStyle name="?_ Att. 1- Cover" xfId="143" xr:uid="{00000000-0005-0000-0000-0000CB000000}"/>
    <cellStyle name="똿뗦먛귟 [0.00]_PRODUCT DETAIL Q1" xfId="144" xr:uid="{00000000-0005-0000-0000-0000CC000000}"/>
    <cellStyle name="똿뗦먛귟_PRODUCT DETAIL Q1" xfId="145" xr:uid="{00000000-0005-0000-0000-0000CD000000}"/>
    <cellStyle name="믅됞 [0.00]_PRODUCT DETAIL Q1" xfId="146" xr:uid="{00000000-0005-0000-0000-0000CE000000}"/>
    <cellStyle name="믅됞_PRODUCT DETAIL Q1" xfId="147" xr:uid="{00000000-0005-0000-0000-0000CF000000}"/>
    <cellStyle name="백분율_95" xfId="148" xr:uid="{00000000-0005-0000-0000-0000D0000000}"/>
    <cellStyle name="뷭?_BOOKSHIP" xfId="149" xr:uid="{00000000-0005-0000-0000-0000D1000000}"/>
    <cellStyle name="콤마 [0]_1202" xfId="150" xr:uid="{00000000-0005-0000-0000-0000D2000000}"/>
    <cellStyle name="콤마_1202" xfId="151" xr:uid="{00000000-0005-0000-0000-0000D3000000}"/>
    <cellStyle name="통화 [0]_1202" xfId="152" xr:uid="{00000000-0005-0000-0000-0000D4000000}"/>
    <cellStyle name="통화_1202" xfId="153" xr:uid="{00000000-0005-0000-0000-0000D5000000}"/>
    <cellStyle name="표준_(정보부문)월별인원계획" xfId="154" xr:uid="{00000000-0005-0000-0000-0000D6000000}"/>
    <cellStyle name="一般_00Q3902REV.1" xfId="155" xr:uid="{00000000-0005-0000-0000-0000D7000000}"/>
    <cellStyle name="千分位[0]_00Q3902REV.1" xfId="156" xr:uid="{00000000-0005-0000-0000-0000D8000000}"/>
    <cellStyle name="千分位_00Q3902REV.1" xfId="157" xr:uid="{00000000-0005-0000-0000-0000D9000000}"/>
    <cellStyle name="貨幣 [0]_00Q3902REV.1" xfId="158" xr:uid="{00000000-0005-0000-0000-0000DA000000}"/>
    <cellStyle name="貨幣[0]_BRE" xfId="159" xr:uid="{00000000-0005-0000-0000-0000DB000000}"/>
    <cellStyle name="貨幣_00Q3902REV.1" xfId="160" xr:uid="{00000000-0005-0000-0000-0000DC000000}"/>
  </cellStyles>
  <dxfs count="205">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200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01"/>
      <sheetName val="Thang 01 2025"/>
      <sheetName val="Luy ke T01 2025"/>
    </sheetNames>
    <sheetDataSet>
      <sheetData sheetId="0"/>
      <sheetData sheetId="1">
        <row r="26">
          <cell r="C26">
            <v>282</v>
          </cell>
          <cell r="D26">
            <v>1286.8350724599995</v>
          </cell>
          <cell r="E26">
            <v>137</v>
          </cell>
          <cell r="F26">
            <v>2725.0914836093752</v>
          </cell>
          <cell r="G26">
            <v>260</v>
          </cell>
          <cell r="H26">
            <v>322.85922788999989</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showGridLines="0" tabSelected="1" zoomScaleNormal="100" workbookViewId="0">
      <selection activeCell="I8" sqref="I8"/>
    </sheetView>
  </sheetViews>
  <sheetFormatPr defaultColWidth="9.125" defaultRowHeight="14.25"/>
  <cols>
    <col min="1" max="1" width="6.125" style="2" customWidth="1"/>
    <col min="2" max="2" width="32.375" style="2" customWidth="1"/>
    <col min="3" max="3" width="16.5" style="2" customWidth="1"/>
    <col min="4" max="4" width="16.375" style="3" customWidth="1"/>
    <col min="5" max="5" width="16.375" style="4" customWidth="1"/>
    <col min="6" max="6" width="16.75" style="5" customWidth="1"/>
    <col min="7" max="16384" width="9.125" style="2"/>
  </cols>
  <sheetData>
    <row r="1" spans="1:6" ht="15.75">
      <c r="A1" s="172" t="s">
        <v>98</v>
      </c>
      <c r="B1" s="172"/>
      <c r="C1" s="172"/>
      <c r="D1" s="172"/>
      <c r="E1" s="172"/>
      <c r="F1" s="172"/>
    </row>
    <row r="2" spans="1:6" ht="15">
      <c r="A2" s="40"/>
      <c r="B2" s="40"/>
      <c r="C2" s="40"/>
      <c r="D2" s="40"/>
      <c r="E2" s="40"/>
      <c r="F2" s="40"/>
    </row>
    <row r="3" spans="1:6" ht="15.75">
      <c r="A3" s="1" t="s">
        <v>99</v>
      </c>
      <c r="B3" s="139"/>
      <c r="F3" s="51" t="s">
        <v>301</v>
      </c>
    </row>
    <row r="5" spans="1:6" ht="15.75">
      <c r="A5" s="169" t="s">
        <v>300</v>
      </c>
      <c r="B5" s="169"/>
      <c r="C5" s="169"/>
      <c r="D5" s="169"/>
      <c r="E5" s="169"/>
      <c r="F5" s="169"/>
    </row>
    <row r="6" spans="1:6" ht="15">
      <c r="A6" s="40"/>
      <c r="B6" s="40"/>
      <c r="C6" s="40"/>
      <c r="D6" s="40"/>
      <c r="E6" s="53"/>
      <c r="F6" s="54"/>
    </row>
    <row r="8" spans="1:6" s="6" customFormat="1" ht="45" customHeight="1">
      <c r="A8" s="43" t="s">
        <v>100</v>
      </c>
      <c r="B8" s="43" t="s">
        <v>101</v>
      </c>
      <c r="C8" s="43" t="s">
        <v>102</v>
      </c>
      <c r="D8" s="44" t="s">
        <v>302</v>
      </c>
      <c r="E8" s="44" t="s">
        <v>303</v>
      </c>
      <c r="F8" s="45" t="s">
        <v>103</v>
      </c>
    </row>
    <row r="9" spans="1:6" s="7" customFormat="1" ht="15">
      <c r="A9" s="145">
        <v>1</v>
      </c>
      <c r="B9" s="146" t="s">
        <v>104</v>
      </c>
      <c r="C9" s="48" t="s">
        <v>114</v>
      </c>
      <c r="D9" s="41">
        <v>1480</v>
      </c>
      <c r="E9" s="41">
        <v>1510</v>
      </c>
      <c r="F9" s="189">
        <f>E9/D9-1</f>
        <v>2.0270270270270174E-2</v>
      </c>
    </row>
    <row r="10" spans="1:6" s="7" customFormat="1" ht="15">
      <c r="A10" s="145">
        <v>2</v>
      </c>
      <c r="B10" s="146" t="s">
        <v>105</v>
      </c>
      <c r="C10" s="48" t="s">
        <v>114</v>
      </c>
      <c r="D10" s="42">
        <v>2917.9104096080655</v>
      </c>
      <c r="E10" s="42">
        <f>E11+E12+E13</f>
        <v>4334.7857839593744</v>
      </c>
      <c r="F10" s="189">
        <f t="shared" ref="F10:F21" si="0">E10/D10-1</f>
        <v>0.48557877914477299</v>
      </c>
    </row>
    <row r="11" spans="1:6" s="7" customFormat="1" ht="15">
      <c r="A11" s="46">
        <v>2.1</v>
      </c>
      <c r="B11" s="47" t="s">
        <v>106</v>
      </c>
      <c r="C11" s="48" t="s">
        <v>114</v>
      </c>
      <c r="D11" s="42">
        <v>2281.4353189099993</v>
      </c>
      <c r="E11" s="42">
        <f>'[1]Thang 01 2025'!D26</f>
        <v>1286.8350724599995</v>
      </c>
      <c r="F11" s="189">
        <f t="shared" si="0"/>
        <v>-0.4359537341278602</v>
      </c>
    </row>
    <row r="12" spans="1:6" s="7" customFormat="1" ht="15">
      <c r="A12" s="46">
        <v>2.2000000000000002</v>
      </c>
      <c r="B12" s="47" t="s">
        <v>107</v>
      </c>
      <c r="C12" s="48" t="s">
        <v>114</v>
      </c>
      <c r="D12" s="42">
        <v>447.01473701806634</v>
      </c>
      <c r="E12" s="42">
        <f>'[1]Thang 01 2025'!F26</f>
        <v>2725.0914836093752</v>
      </c>
      <c r="F12" s="189">
        <f t="shared" si="0"/>
        <v>5.0962005453955292</v>
      </c>
    </row>
    <row r="13" spans="1:6" s="7" customFormat="1" ht="15">
      <c r="A13" s="46">
        <v>2.2999999999999998</v>
      </c>
      <c r="B13" s="47" t="s">
        <v>108</v>
      </c>
      <c r="C13" s="48" t="s">
        <v>114</v>
      </c>
      <c r="D13" s="42">
        <v>189.46035368000005</v>
      </c>
      <c r="E13" s="42">
        <f>'[1]Thang 01 2025'!H26</f>
        <v>322.85922788999989</v>
      </c>
      <c r="F13" s="189">
        <f t="shared" si="0"/>
        <v>0.7040991511887047</v>
      </c>
    </row>
    <row r="14" spans="1:6" s="7" customFormat="1" ht="15">
      <c r="A14" s="145">
        <v>3</v>
      </c>
      <c r="B14" s="146" t="s">
        <v>109</v>
      </c>
      <c r="C14" s="48"/>
      <c r="D14" s="41"/>
      <c r="E14" s="41"/>
      <c r="F14" s="189"/>
    </row>
    <row r="15" spans="1:6" s="7" customFormat="1" ht="15">
      <c r="A15" s="46">
        <v>3.1</v>
      </c>
      <c r="B15" s="47" t="s">
        <v>106</v>
      </c>
      <c r="C15" s="48" t="s">
        <v>115</v>
      </c>
      <c r="D15" s="41">
        <v>302</v>
      </c>
      <c r="E15" s="41">
        <f>'[1]Thang 01 2025'!C26</f>
        <v>282</v>
      </c>
      <c r="F15" s="189">
        <f t="shared" si="0"/>
        <v>-6.6225165562913912E-2</v>
      </c>
    </row>
    <row r="16" spans="1:6" s="7" customFormat="1" ht="15">
      <c r="A16" s="46">
        <v>3.2</v>
      </c>
      <c r="B16" s="47" t="s">
        <v>107</v>
      </c>
      <c r="C16" s="48" t="s">
        <v>116</v>
      </c>
      <c r="D16" s="41">
        <v>131</v>
      </c>
      <c r="E16" s="41">
        <f>'[1]Thang 01 2025'!E26</f>
        <v>137</v>
      </c>
      <c r="F16" s="189">
        <f t="shared" si="0"/>
        <v>4.5801526717557328E-2</v>
      </c>
    </row>
    <row r="17" spans="1:9" s="7" customFormat="1" ht="15">
      <c r="A17" s="46">
        <v>3.3</v>
      </c>
      <c r="B17" s="47" t="s">
        <v>108</v>
      </c>
      <c r="C17" s="48" t="s">
        <v>116</v>
      </c>
      <c r="D17" s="41">
        <v>296</v>
      </c>
      <c r="E17" s="41">
        <f>'[1]Thang 01 2025'!G26</f>
        <v>260</v>
      </c>
      <c r="F17" s="189">
        <f t="shared" si="0"/>
        <v>-0.1216216216216216</v>
      </c>
    </row>
    <row r="18" spans="1:9" s="7" customFormat="1" ht="15">
      <c r="A18" s="145">
        <v>4</v>
      </c>
      <c r="B18" s="146" t="s">
        <v>110</v>
      </c>
      <c r="C18" s="48"/>
      <c r="D18" s="41"/>
      <c r="E18" s="41"/>
      <c r="F18" s="189"/>
    </row>
    <row r="19" spans="1:9" s="7" customFormat="1" ht="15">
      <c r="A19" s="46">
        <v>4.0999999999999996</v>
      </c>
      <c r="B19" s="47" t="s">
        <v>111</v>
      </c>
      <c r="C19" s="48" t="s">
        <v>114</v>
      </c>
      <c r="D19" s="41">
        <v>24980</v>
      </c>
      <c r="E19" s="41">
        <v>22602</v>
      </c>
      <c r="F19" s="189">
        <f t="shared" si="0"/>
        <v>-9.5196156925540398E-2</v>
      </c>
    </row>
    <row r="20" spans="1:9" s="7" customFormat="1" ht="15">
      <c r="A20" s="46">
        <v>4.2</v>
      </c>
      <c r="B20" s="47" t="s">
        <v>112</v>
      </c>
      <c r="C20" s="48" t="s">
        <v>114</v>
      </c>
      <c r="D20" s="41">
        <v>24862</v>
      </c>
      <c r="E20" s="41">
        <v>22500</v>
      </c>
      <c r="F20" s="189">
        <f t="shared" si="0"/>
        <v>-9.5004424422813982E-2</v>
      </c>
    </row>
    <row r="21" spans="1:9" s="148" customFormat="1" ht="15">
      <c r="A21" s="145">
        <v>5</v>
      </c>
      <c r="B21" s="146" t="s">
        <v>113</v>
      </c>
      <c r="C21" s="147" t="s">
        <v>114</v>
      </c>
      <c r="D21" s="41">
        <v>19592</v>
      </c>
      <c r="E21" s="41">
        <v>19400</v>
      </c>
      <c r="F21" s="189">
        <f t="shared" si="0"/>
        <v>-9.7999183340138352E-3</v>
      </c>
    </row>
    <row r="22" spans="1:9" s="7" customFormat="1">
      <c r="A22" s="8"/>
      <c r="C22" s="9"/>
      <c r="D22" s="36"/>
      <c r="E22" s="4"/>
      <c r="F22" s="10"/>
      <c r="G22" s="36"/>
    </row>
    <row r="23" spans="1:9" s="7" customFormat="1" ht="52.9" customHeight="1">
      <c r="A23" s="8"/>
      <c r="B23" s="49" t="s">
        <v>304</v>
      </c>
      <c r="C23" s="170" t="s">
        <v>305</v>
      </c>
      <c r="D23" s="170"/>
      <c r="E23" s="170"/>
      <c r="F23" s="170"/>
      <c r="I23" s="36"/>
    </row>
    <row r="24" spans="1:9" s="7" customFormat="1">
      <c r="C24" s="55"/>
      <c r="D24" s="55"/>
      <c r="E24" s="4"/>
      <c r="F24" s="11"/>
    </row>
    <row r="25" spans="1:9" s="7" customFormat="1" ht="15">
      <c r="B25" s="50" t="s">
        <v>289</v>
      </c>
      <c r="D25" s="4"/>
      <c r="E25" s="4"/>
      <c r="F25" s="56"/>
    </row>
    <row r="26" spans="1:9" s="7" customFormat="1" ht="15">
      <c r="B26" s="8"/>
      <c r="D26" s="12"/>
      <c r="E26" s="13"/>
      <c r="F26" s="56"/>
    </row>
    <row r="27" spans="1:9" s="7" customFormat="1" ht="15">
      <c r="A27" s="171"/>
      <c r="B27" s="171"/>
      <c r="D27" s="14"/>
      <c r="E27" s="15"/>
      <c r="F27" s="16"/>
    </row>
    <row r="28" spans="1:9" s="7" customFormat="1" ht="15">
      <c r="B28" s="8"/>
      <c r="D28" s="17"/>
      <c r="E28" s="14"/>
      <c r="F28" s="18"/>
    </row>
    <row r="29" spans="1:9" ht="15">
      <c r="A29" s="7"/>
      <c r="B29" s="7"/>
      <c r="C29" s="7"/>
      <c r="D29" s="14"/>
      <c r="E29" s="19"/>
      <c r="F29" s="20"/>
    </row>
    <row r="30" spans="1:9" ht="15">
      <c r="C30" s="21"/>
      <c r="D30" s="19"/>
      <c r="E30" s="22"/>
      <c r="F30" s="23"/>
    </row>
    <row r="31" spans="1:9" ht="15">
      <c r="D31" s="24"/>
      <c r="E31" s="22"/>
      <c r="F31" s="25"/>
    </row>
    <row r="36" spans="6:6">
      <c r="F36" s="35"/>
    </row>
  </sheetData>
  <mergeCells count="4">
    <mergeCell ref="A5:F5"/>
    <mergeCell ref="C23:F23"/>
    <mergeCell ref="A27:B27"/>
    <mergeCell ref="A1:F1"/>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08"/>
  <sheetViews>
    <sheetView showGridLines="0" showZeros="0" zoomScaleNormal="100" zoomScaleSheetLayoutView="100" workbookViewId="0">
      <selection activeCell="O8" sqref="O8"/>
    </sheetView>
  </sheetViews>
  <sheetFormatPr defaultColWidth="8.75" defaultRowHeight="15"/>
  <cols>
    <col min="1" max="1" width="4.75" style="69" customWidth="1"/>
    <col min="2" max="2" width="35.75" style="57" customWidth="1"/>
    <col min="3" max="3" width="10.75" style="59" customWidth="1"/>
    <col min="4" max="4" width="10.75" style="60" customWidth="1"/>
    <col min="5" max="5" width="10.75" style="59" customWidth="1"/>
    <col min="6" max="6" width="10.75" style="60" customWidth="1"/>
    <col min="7" max="7" width="10.75" style="59" customWidth="1"/>
    <col min="8" max="9" width="10.75" style="60" customWidth="1"/>
    <col min="10" max="10" width="12" style="57" customWidth="1"/>
    <col min="11" max="11" width="10.75" style="57" customWidth="1"/>
    <col min="12" max="16384" width="8.75" style="57"/>
  </cols>
  <sheetData>
    <row r="1" spans="1:11" ht="15.75">
      <c r="A1" s="172" t="s">
        <v>117</v>
      </c>
      <c r="B1" s="172"/>
      <c r="C1" s="172"/>
      <c r="D1" s="172"/>
      <c r="E1" s="172"/>
      <c r="F1" s="172"/>
      <c r="G1" s="172"/>
      <c r="H1" s="172"/>
      <c r="I1" s="172"/>
    </row>
    <row r="3" spans="1:11" ht="15.75">
      <c r="A3" s="58" t="s">
        <v>118</v>
      </c>
      <c r="B3" s="130"/>
      <c r="G3" s="61"/>
      <c r="H3" s="62"/>
      <c r="I3" s="62"/>
    </row>
    <row r="5" spans="1:11" ht="15.75">
      <c r="A5" s="174" t="s">
        <v>306</v>
      </c>
      <c r="B5" s="174"/>
      <c r="C5" s="174"/>
      <c r="D5" s="174"/>
      <c r="E5" s="174"/>
      <c r="F5" s="174"/>
      <c r="G5" s="174"/>
      <c r="H5" s="174"/>
      <c r="I5" s="174"/>
    </row>
    <row r="6" spans="1:11" ht="15.75">
      <c r="A6" s="175" t="s">
        <v>307</v>
      </c>
      <c r="B6" s="175"/>
      <c r="C6" s="175"/>
      <c r="D6" s="175"/>
      <c r="E6" s="175"/>
      <c r="F6" s="175"/>
      <c r="G6" s="175"/>
      <c r="H6" s="175"/>
      <c r="I6" s="175"/>
    </row>
    <row r="8" spans="1:11" s="63" customFormat="1" ht="141.6" customHeight="1">
      <c r="A8" s="99" t="s">
        <v>100</v>
      </c>
      <c r="B8" s="99" t="s">
        <v>119</v>
      </c>
      <c r="C8" s="131" t="s">
        <v>120</v>
      </c>
      <c r="D8" s="132" t="s">
        <v>121</v>
      </c>
      <c r="E8" s="133" t="s">
        <v>122</v>
      </c>
      <c r="F8" s="132" t="s">
        <v>123</v>
      </c>
      <c r="G8" s="131" t="s">
        <v>124</v>
      </c>
      <c r="H8" s="132" t="s">
        <v>125</v>
      </c>
      <c r="I8" s="132" t="s">
        <v>126</v>
      </c>
      <c r="J8" s="150" t="s">
        <v>302</v>
      </c>
      <c r="K8" s="99" t="s">
        <v>254</v>
      </c>
    </row>
    <row r="9" spans="1:11" s="52" customFormat="1" ht="19.899999999999999" customHeight="1">
      <c r="A9" s="77">
        <v>1</v>
      </c>
      <c r="B9" s="77" t="s">
        <v>246</v>
      </c>
      <c r="C9" s="141">
        <v>119</v>
      </c>
      <c r="D9" s="100">
        <v>869.65289857999994</v>
      </c>
      <c r="E9" s="141">
        <v>87</v>
      </c>
      <c r="F9" s="100">
        <v>2088.720132609375</v>
      </c>
      <c r="G9" s="141">
        <v>48</v>
      </c>
      <c r="H9" s="100">
        <v>132.85160187000002</v>
      </c>
      <c r="I9" s="100">
        <f t="shared" ref="I9:I24" si="0">D9+F9+H9</f>
        <v>3091.2246330593753</v>
      </c>
      <c r="J9" s="100">
        <v>1552.5207547324999</v>
      </c>
      <c r="K9" s="190">
        <f t="shared" ref="K9:K20" si="1">I9/J9-1</f>
        <v>0.99110035961612297</v>
      </c>
    </row>
    <row r="10" spans="1:11" s="52" customFormat="1" ht="19.899999999999999" customHeight="1">
      <c r="A10" s="77">
        <v>2</v>
      </c>
      <c r="B10" s="77" t="s">
        <v>296</v>
      </c>
      <c r="C10" s="141">
        <v>9</v>
      </c>
      <c r="D10" s="100">
        <v>248.53267399999999</v>
      </c>
      <c r="E10" s="141">
        <v>5</v>
      </c>
      <c r="F10" s="100">
        <v>757.53163900000004</v>
      </c>
      <c r="G10" s="141">
        <v>6</v>
      </c>
      <c r="H10" s="100">
        <v>11.019356870000001</v>
      </c>
      <c r="I10" s="100">
        <f t="shared" si="0"/>
        <v>1017.0836698700001</v>
      </c>
      <c r="J10" s="100">
        <v>1087.1687586199998</v>
      </c>
      <c r="K10" s="190">
        <f t="shared" si="1"/>
        <v>-6.4465694211966129E-2</v>
      </c>
    </row>
    <row r="11" spans="1:11" s="52" customFormat="1" ht="19.899999999999999" customHeight="1">
      <c r="A11" s="77">
        <v>3</v>
      </c>
      <c r="B11" s="77" t="s">
        <v>127</v>
      </c>
      <c r="C11" s="141">
        <v>31</v>
      </c>
      <c r="D11" s="100">
        <v>8.5004986000000002</v>
      </c>
      <c r="E11" s="141">
        <v>6</v>
      </c>
      <c r="F11" s="100">
        <v>-46.473194999999997</v>
      </c>
      <c r="G11" s="141">
        <v>42</v>
      </c>
      <c r="H11" s="100">
        <v>136.78901053000001</v>
      </c>
      <c r="I11" s="100">
        <f t="shared" si="0"/>
        <v>98.816314130000023</v>
      </c>
      <c r="J11" s="100">
        <v>38.928691082499995</v>
      </c>
      <c r="K11" s="190">
        <f t="shared" si="1"/>
        <v>1.5383929277401753</v>
      </c>
    </row>
    <row r="12" spans="1:11" s="52" customFormat="1" ht="19.899999999999999" customHeight="1">
      <c r="A12" s="77">
        <v>4</v>
      </c>
      <c r="B12" s="77" t="s">
        <v>272</v>
      </c>
      <c r="C12" s="141">
        <v>3</v>
      </c>
      <c r="D12" s="100">
        <v>70.577250000000006</v>
      </c>
      <c r="E12" s="141">
        <v>1</v>
      </c>
      <c r="F12" s="100">
        <v>1.9290000000000002E-2</v>
      </c>
      <c r="G12" s="141">
        <v>1</v>
      </c>
      <c r="H12" s="100">
        <v>3.2</v>
      </c>
      <c r="I12" s="100">
        <f t="shared" si="0"/>
        <v>73.796540000000007</v>
      </c>
      <c r="J12" s="100">
        <v>2.5</v>
      </c>
      <c r="K12" s="190">
        <f t="shared" si="1"/>
        <v>28.518616000000002</v>
      </c>
    </row>
    <row r="13" spans="1:11" s="52" customFormat="1" ht="28.5" customHeight="1">
      <c r="A13" s="77">
        <v>5</v>
      </c>
      <c r="B13" s="77" t="s">
        <v>247</v>
      </c>
      <c r="C13" s="141">
        <v>84</v>
      </c>
      <c r="D13" s="100">
        <v>46.41594047000001</v>
      </c>
      <c r="E13" s="141">
        <v>18</v>
      </c>
      <c r="F13" s="100">
        <v>10.334770000000001</v>
      </c>
      <c r="G13" s="141">
        <v>103</v>
      </c>
      <c r="H13" s="100">
        <v>15.68387568</v>
      </c>
      <c r="I13" s="100">
        <f t="shared" si="0"/>
        <v>72.434586150000001</v>
      </c>
      <c r="J13" s="100">
        <v>111.19380917875</v>
      </c>
      <c r="K13" s="190">
        <f t="shared" si="1"/>
        <v>-0.3485735700127196</v>
      </c>
    </row>
    <row r="14" spans="1:11" s="52" customFormat="1" ht="27.6" customHeight="1">
      <c r="A14" s="77">
        <v>6</v>
      </c>
      <c r="B14" s="77" t="s">
        <v>280</v>
      </c>
      <c r="C14" s="141">
        <v>4</v>
      </c>
      <c r="D14" s="100">
        <v>30.425263000000001</v>
      </c>
      <c r="E14" s="141">
        <v>1</v>
      </c>
      <c r="F14" s="100">
        <v>0.4</v>
      </c>
      <c r="G14" s="141">
        <v>12</v>
      </c>
      <c r="H14" s="100">
        <v>7.83476178</v>
      </c>
      <c r="I14" s="100">
        <f t="shared" si="0"/>
        <v>38.660024780000001</v>
      </c>
      <c r="J14" s="100">
        <v>12.691911600000001</v>
      </c>
      <c r="K14" s="190">
        <f t="shared" si="1"/>
        <v>2.0460364047918516</v>
      </c>
    </row>
    <row r="15" spans="1:11" s="52" customFormat="1" ht="27.6" customHeight="1">
      <c r="A15" s="77">
        <v>7</v>
      </c>
      <c r="B15" s="77" t="s">
        <v>132</v>
      </c>
      <c r="C15" s="141">
        <v>7</v>
      </c>
      <c r="D15" s="100">
        <v>9.7518123800000005</v>
      </c>
      <c r="E15" s="141">
        <v>2</v>
      </c>
      <c r="F15" s="100">
        <v>0.27025199999999999</v>
      </c>
      <c r="G15" s="141">
        <v>18</v>
      </c>
      <c r="H15" s="100">
        <v>3.6038170600000003</v>
      </c>
      <c r="I15" s="100">
        <f t="shared" si="0"/>
        <v>13.625881440000001</v>
      </c>
      <c r="J15" s="100">
        <v>10.288980109941406</v>
      </c>
      <c r="K15" s="190">
        <f t="shared" si="1"/>
        <v>0.32431798821677371</v>
      </c>
    </row>
    <row r="16" spans="1:11" s="52" customFormat="1" ht="21.75" customHeight="1">
      <c r="A16" s="77">
        <v>8</v>
      </c>
      <c r="B16" s="85" t="s">
        <v>133</v>
      </c>
      <c r="C16" s="141">
        <v>5</v>
      </c>
      <c r="D16" s="100">
        <v>0.71790332999999995</v>
      </c>
      <c r="E16" s="141">
        <v>4</v>
      </c>
      <c r="F16" s="100">
        <v>6.86585</v>
      </c>
      <c r="G16" s="141">
        <v>2</v>
      </c>
      <c r="H16" s="100">
        <v>2.9866320000000002</v>
      </c>
      <c r="I16" s="100">
        <f t="shared" si="0"/>
        <v>10.570385330000001</v>
      </c>
      <c r="J16" s="100">
        <v>-4.0363656356249997</v>
      </c>
      <c r="K16" s="190">
        <f t="shared" si="1"/>
        <v>-3.6187878612149711</v>
      </c>
    </row>
    <row r="17" spans="1:11" s="52" customFormat="1" ht="19.149999999999999" customHeight="1">
      <c r="A17" s="77">
        <v>9</v>
      </c>
      <c r="B17" s="77" t="s">
        <v>284</v>
      </c>
      <c r="C17" s="141">
        <v>0</v>
      </c>
      <c r="D17" s="100">
        <v>0</v>
      </c>
      <c r="E17" s="141">
        <v>0</v>
      </c>
      <c r="F17" s="100">
        <v>0</v>
      </c>
      <c r="G17" s="141">
        <v>2</v>
      </c>
      <c r="H17" s="100">
        <v>3.95696</v>
      </c>
      <c r="I17" s="100">
        <f t="shared" si="0"/>
        <v>3.95696</v>
      </c>
      <c r="J17" s="100">
        <v>30.735316999999998</v>
      </c>
      <c r="K17" s="190">
        <f t="shared" si="1"/>
        <v>-0.87125689967668141</v>
      </c>
    </row>
    <row r="18" spans="1:11" s="52" customFormat="1" ht="19.149999999999999" customHeight="1">
      <c r="A18" s="77">
        <v>10</v>
      </c>
      <c r="B18" s="77" t="s">
        <v>131</v>
      </c>
      <c r="C18" s="141">
        <v>6</v>
      </c>
      <c r="D18" s="100">
        <v>0.93553399999999998</v>
      </c>
      <c r="E18" s="141">
        <v>3</v>
      </c>
      <c r="F18" s="100">
        <v>1.139562</v>
      </c>
      <c r="G18" s="141">
        <v>4</v>
      </c>
      <c r="H18" s="100">
        <v>0.38768507999999996</v>
      </c>
      <c r="I18" s="100">
        <f t="shared" si="0"/>
        <v>2.4627810799999996</v>
      </c>
      <c r="J18" s="100">
        <v>10.97282891</v>
      </c>
      <c r="K18" s="190">
        <f t="shared" si="1"/>
        <v>-0.77555641300890388</v>
      </c>
    </row>
    <row r="19" spans="1:11" s="52" customFormat="1" ht="19.149999999999999" customHeight="1">
      <c r="A19" s="77">
        <v>11</v>
      </c>
      <c r="B19" s="77" t="s">
        <v>134</v>
      </c>
      <c r="C19" s="141">
        <v>3</v>
      </c>
      <c r="D19" s="100">
        <v>0.47436144000000002</v>
      </c>
      <c r="E19" s="141">
        <v>2</v>
      </c>
      <c r="F19" s="100">
        <v>-0.75909700000000002</v>
      </c>
      <c r="G19" s="141">
        <v>4</v>
      </c>
      <c r="H19" s="100">
        <v>0.47872871</v>
      </c>
      <c r="I19" s="100">
        <f t="shared" si="0"/>
        <v>0.19399315</v>
      </c>
      <c r="J19" s="100">
        <v>0.23612030000000001</v>
      </c>
      <c r="K19" s="190">
        <f t="shared" si="1"/>
        <v>-0.17841392713798854</v>
      </c>
    </row>
    <row r="20" spans="1:11" s="52" customFormat="1" ht="19.149999999999999" customHeight="1">
      <c r="A20" s="77">
        <v>12</v>
      </c>
      <c r="B20" s="77" t="s">
        <v>139</v>
      </c>
      <c r="C20" s="141">
        <v>0</v>
      </c>
      <c r="D20" s="100">
        <v>0</v>
      </c>
      <c r="E20" s="141">
        <v>0</v>
      </c>
      <c r="F20" s="100">
        <v>0</v>
      </c>
      <c r="G20" s="141">
        <v>2</v>
      </c>
      <c r="H20" s="100">
        <v>0.18629999999999999</v>
      </c>
      <c r="I20" s="100">
        <f t="shared" si="0"/>
        <v>0.18629999999999999</v>
      </c>
      <c r="J20" s="100">
        <v>4.1152000000000001E-2</v>
      </c>
      <c r="K20" s="190">
        <f t="shared" si="1"/>
        <v>3.5271189735614303</v>
      </c>
    </row>
    <row r="21" spans="1:11" s="52" customFormat="1" ht="19.149999999999999" customHeight="1">
      <c r="A21" s="77">
        <v>13</v>
      </c>
      <c r="B21" s="85" t="s">
        <v>140</v>
      </c>
      <c r="C21" s="141">
        <v>1</v>
      </c>
      <c r="D21" s="100">
        <v>0.16099266000000001</v>
      </c>
      <c r="E21" s="141">
        <v>0</v>
      </c>
      <c r="F21" s="100">
        <v>0</v>
      </c>
      <c r="G21" s="141">
        <v>0</v>
      </c>
      <c r="H21" s="100">
        <v>0</v>
      </c>
      <c r="I21" s="100">
        <f t="shared" si="0"/>
        <v>0.16099266000000001</v>
      </c>
      <c r="J21" s="100">
        <v>0</v>
      </c>
      <c r="K21" s="190"/>
    </row>
    <row r="22" spans="1:11" s="52" customFormat="1" ht="19.149999999999999" customHeight="1">
      <c r="A22" s="77">
        <v>14</v>
      </c>
      <c r="B22" s="52" t="s">
        <v>285</v>
      </c>
      <c r="C22" s="141">
        <v>0</v>
      </c>
      <c r="D22" s="100">
        <v>0</v>
      </c>
      <c r="E22" s="141">
        <v>0</v>
      </c>
      <c r="F22" s="100">
        <v>0</v>
      </c>
      <c r="G22" s="141">
        <v>1</v>
      </c>
      <c r="H22" s="100">
        <v>1.427898E-2</v>
      </c>
      <c r="I22" s="100">
        <f t="shared" si="0"/>
        <v>1.427898E-2</v>
      </c>
      <c r="J22" s="100">
        <v>0</v>
      </c>
      <c r="K22" s="190"/>
    </row>
    <row r="23" spans="1:11" s="52" customFormat="1" ht="19.149999999999999" customHeight="1">
      <c r="A23" s="77">
        <v>15</v>
      </c>
      <c r="B23" s="77" t="s">
        <v>129</v>
      </c>
      <c r="C23" s="141">
        <v>0</v>
      </c>
      <c r="D23" s="100">
        <v>0</v>
      </c>
      <c r="E23" s="141">
        <v>2</v>
      </c>
      <c r="F23" s="100">
        <v>-4.534764</v>
      </c>
      <c r="G23" s="141">
        <v>0</v>
      </c>
      <c r="H23" s="100">
        <v>0</v>
      </c>
      <c r="I23" s="100">
        <f t="shared" si="0"/>
        <v>-4.534764</v>
      </c>
      <c r="J23" s="100">
        <v>46.386480389999996</v>
      </c>
      <c r="K23" s="190">
        <f>I23/J23-1</f>
        <v>-1.0977604673144723</v>
      </c>
    </row>
    <row r="24" spans="1:11" s="52" customFormat="1" ht="19.149999999999999" customHeight="1">
      <c r="A24" s="77">
        <v>16</v>
      </c>
      <c r="B24" s="85" t="s">
        <v>130</v>
      </c>
      <c r="C24" s="141">
        <v>10</v>
      </c>
      <c r="D24" s="100">
        <v>0.689944</v>
      </c>
      <c r="E24" s="141">
        <v>6</v>
      </c>
      <c r="F24" s="100">
        <v>-88.422955999999999</v>
      </c>
      <c r="G24" s="141">
        <v>15</v>
      </c>
      <c r="H24" s="100">
        <v>3.8662193300000003</v>
      </c>
      <c r="I24" s="100">
        <f t="shared" si="0"/>
        <v>-83.866792669999995</v>
      </c>
      <c r="J24" s="100">
        <v>16.732805320000001</v>
      </c>
      <c r="K24" s="190">
        <f>I24/J24-1</f>
        <v>-6.0121178765976335</v>
      </c>
    </row>
    <row r="25" spans="1:11" s="64" customFormat="1" ht="14.25">
      <c r="A25" s="173" t="s">
        <v>141</v>
      </c>
      <c r="B25" s="173"/>
      <c r="C25" s="142">
        <f t="shared" ref="C25:I25" si="2">SUM(C9:C24)</f>
        <v>282</v>
      </c>
      <c r="D25" s="143">
        <f t="shared" si="2"/>
        <v>1286.8350724599995</v>
      </c>
      <c r="E25" s="142">
        <f t="shared" si="2"/>
        <v>137</v>
      </c>
      <c r="F25" s="143">
        <f t="shared" si="2"/>
        <v>2725.0914836093752</v>
      </c>
      <c r="G25" s="142">
        <f t="shared" si="2"/>
        <v>260</v>
      </c>
      <c r="H25" s="143">
        <f t="shared" si="2"/>
        <v>322.85922788999989</v>
      </c>
      <c r="I25" s="143">
        <f t="shared" si="2"/>
        <v>4334.7857839593771</v>
      </c>
      <c r="J25" s="143"/>
      <c r="K25" s="191">
        <v>0.48599999999999999</v>
      </c>
    </row>
    <row r="26" spans="1:11" s="68" customFormat="1" ht="12.75">
      <c r="A26" s="65"/>
      <c r="B26" s="65"/>
      <c r="C26" s="66"/>
      <c r="D26" s="67"/>
      <c r="E26" s="66"/>
      <c r="F26" s="67"/>
      <c r="G26" s="66"/>
      <c r="H26" s="67"/>
      <c r="I26" s="67"/>
    </row>
    <row r="27" spans="1:11" ht="15.75">
      <c r="A27" s="174" t="s">
        <v>308</v>
      </c>
      <c r="B27" s="174"/>
      <c r="C27" s="174"/>
      <c r="D27" s="174"/>
      <c r="E27" s="174"/>
      <c r="F27" s="174"/>
      <c r="G27" s="174"/>
      <c r="H27" s="174"/>
      <c r="I27" s="174"/>
    </row>
    <row r="28" spans="1:11" ht="15.75">
      <c r="A28" s="175" t="str">
        <f>A6</f>
        <v>As from January 1 to January 31, 2025</v>
      </c>
      <c r="B28" s="175"/>
      <c r="C28" s="175"/>
      <c r="D28" s="175"/>
      <c r="E28" s="175"/>
      <c r="F28" s="175"/>
      <c r="G28" s="175"/>
      <c r="H28" s="175"/>
      <c r="I28" s="175"/>
    </row>
    <row r="30" spans="1:11" s="63" customFormat="1" ht="167.45" customHeight="1">
      <c r="A30" s="99" t="s">
        <v>100</v>
      </c>
      <c r="B30" s="99" t="s">
        <v>142</v>
      </c>
      <c r="C30" s="134" t="s">
        <v>120</v>
      </c>
      <c r="D30" s="134" t="s">
        <v>121</v>
      </c>
      <c r="E30" s="99" t="s">
        <v>122</v>
      </c>
      <c r="F30" s="134" t="s">
        <v>123</v>
      </c>
      <c r="G30" s="134" t="s">
        <v>124</v>
      </c>
      <c r="H30" s="134" t="s">
        <v>125</v>
      </c>
      <c r="I30" s="134" t="s">
        <v>126</v>
      </c>
      <c r="J30" s="192" t="s">
        <v>302</v>
      </c>
      <c r="K30" s="99" t="s">
        <v>254</v>
      </c>
    </row>
    <row r="31" spans="1:11" s="52" customFormat="1">
      <c r="A31" s="86">
        <v>1</v>
      </c>
      <c r="B31" s="88" t="s">
        <v>278</v>
      </c>
      <c r="C31" s="141">
        <v>30</v>
      </c>
      <c r="D31" s="100">
        <v>32.05517742</v>
      </c>
      <c r="E31" s="141">
        <v>26</v>
      </c>
      <c r="F31" s="100">
        <v>1208.2542791093749</v>
      </c>
      <c r="G31" s="141">
        <v>66</v>
      </c>
      <c r="H31" s="100">
        <v>14.367439900000001</v>
      </c>
      <c r="I31" s="100">
        <f t="shared" ref="I31:I85" si="3">D31+F31+H31</f>
        <v>1254.6768964293749</v>
      </c>
      <c r="J31" s="100">
        <v>93.461832649316392</v>
      </c>
      <c r="K31" s="190">
        <f t="shared" ref="K31:K42" si="4">I31/J31-1</f>
        <v>12.424484207763413</v>
      </c>
    </row>
    <row r="32" spans="1:11" s="52" customFormat="1">
      <c r="A32" s="86">
        <v>2</v>
      </c>
      <c r="B32" s="88" t="s">
        <v>0</v>
      </c>
      <c r="C32" s="141">
        <v>39</v>
      </c>
      <c r="D32" s="100">
        <v>372.254955</v>
      </c>
      <c r="E32" s="141">
        <v>15</v>
      </c>
      <c r="F32" s="100">
        <v>821.12860599999999</v>
      </c>
      <c r="G32" s="141">
        <v>21</v>
      </c>
      <c r="H32" s="100">
        <v>51.540154290000004</v>
      </c>
      <c r="I32" s="100">
        <f t="shared" si="3"/>
        <v>1244.92371529</v>
      </c>
      <c r="J32" s="100">
        <v>1231.42652391</v>
      </c>
      <c r="K32" s="190">
        <f t="shared" si="4"/>
        <v>1.0960614472671937E-2</v>
      </c>
    </row>
    <row r="33" spans="1:11" s="52" customFormat="1">
      <c r="A33" s="86">
        <v>3</v>
      </c>
      <c r="B33" s="88" t="s">
        <v>143</v>
      </c>
      <c r="C33" s="141">
        <v>21</v>
      </c>
      <c r="D33" s="100">
        <v>52.120705309999998</v>
      </c>
      <c r="E33" s="141">
        <v>13</v>
      </c>
      <c r="F33" s="100">
        <v>529.67505000000006</v>
      </c>
      <c r="G33" s="141">
        <v>14</v>
      </c>
      <c r="H33" s="100">
        <v>17.297233590000001</v>
      </c>
      <c r="I33" s="100">
        <f t="shared" si="3"/>
        <v>599.09298890000002</v>
      </c>
      <c r="J33" s="100">
        <v>78.315556400000006</v>
      </c>
      <c r="K33" s="190">
        <f t="shared" si="4"/>
        <v>6.6497316298195894</v>
      </c>
    </row>
    <row r="34" spans="1:11" s="52" customFormat="1">
      <c r="A34" s="86">
        <v>4</v>
      </c>
      <c r="B34" s="88" t="s">
        <v>144</v>
      </c>
      <c r="C34" s="141">
        <v>85</v>
      </c>
      <c r="D34" s="100">
        <v>380.25705455000002</v>
      </c>
      <c r="E34" s="141">
        <v>25</v>
      </c>
      <c r="F34" s="100">
        <v>83.990930000000006</v>
      </c>
      <c r="G34" s="141">
        <v>44</v>
      </c>
      <c r="H34" s="100">
        <v>25.619272520000003</v>
      </c>
      <c r="I34" s="100">
        <f t="shared" si="3"/>
        <v>489.86725706999999</v>
      </c>
      <c r="J34" s="100">
        <v>671.17914261250007</v>
      </c>
      <c r="K34" s="190">
        <f t="shared" si="4"/>
        <v>-0.27013933245416577</v>
      </c>
    </row>
    <row r="35" spans="1:11" s="52" customFormat="1">
      <c r="A35" s="86">
        <v>5</v>
      </c>
      <c r="B35" s="88" t="s">
        <v>249</v>
      </c>
      <c r="C35" s="141">
        <v>32</v>
      </c>
      <c r="D35" s="100">
        <v>103.62137199999999</v>
      </c>
      <c r="E35" s="141">
        <v>19</v>
      </c>
      <c r="F35" s="100">
        <v>40.868299</v>
      </c>
      <c r="G35" s="141">
        <v>16</v>
      </c>
      <c r="H35" s="100">
        <v>16.559991400000001</v>
      </c>
      <c r="I35" s="100">
        <f t="shared" si="3"/>
        <v>161.04966239999999</v>
      </c>
      <c r="J35" s="100">
        <v>227.60273524999999</v>
      </c>
      <c r="K35" s="190">
        <f t="shared" si="4"/>
        <v>-0.29240893250644717</v>
      </c>
    </row>
    <row r="36" spans="1:11" s="52" customFormat="1">
      <c r="A36" s="86">
        <v>6</v>
      </c>
      <c r="B36" s="87" t="s">
        <v>281</v>
      </c>
      <c r="C36" s="141">
        <v>18</v>
      </c>
      <c r="D36" s="100">
        <v>41.041212999999999</v>
      </c>
      <c r="E36" s="141">
        <v>13</v>
      </c>
      <c r="F36" s="100">
        <v>65.453957000000003</v>
      </c>
      <c r="G36" s="141">
        <v>20</v>
      </c>
      <c r="H36" s="100">
        <v>32.311744040000001</v>
      </c>
      <c r="I36" s="100">
        <f t="shared" si="3"/>
        <v>138.80691404000001</v>
      </c>
      <c r="J36" s="100">
        <v>183.68033259000001</v>
      </c>
      <c r="K36" s="190">
        <f t="shared" si="4"/>
        <v>-0.24430170567125276</v>
      </c>
    </row>
    <row r="37" spans="1:11" s="52" customFormat="1">
      <c r="A37" s="86">
        <v>7</v>
      </c>
      <c r="B37" s="87" t="s">
        <v>1</v>
      </c>
      <c r="C37" s="141">
        <v>4</v>
      </c>
      <c r="D37" s="100">
        <v>13.634664000000001</v>
      </c>
      <c r="E37" s="141">
        <v>1</v>
      </c>
      <c r="F37" s="100">
        <v>5.9103254999999999</v>
      </c>
      <c r="G37" s="141">
        <v>2</v>
      </c>
      <c r="H37" s="100">
        <v>82.361171999999996</v>
      </c>
      <c r="I37" s="100">
        <f t="shared" si="3"/>
        <v>101.9061615</v>
      </c>
      <c r="J37" s="100">
        <v>21.618320489999999</v>
      </c>
      <c r="K37" s="190">
        <f t="shared" si="4"/>
        <v>3.7138796719726122</v>
      </c>
    </row>
    <row r="38" spans="1:11" s="52" customFormat="1">
      <c r="A38" s="86">
        <v>8</v>
      </c>
      <c r="B38" s="88" t="s">
        <v>4</v>
      </c>
      <c r="C38" s="141">
        <v>3</v>
      </c>
      <c r="D38" s="100">
        <v>42.2</v>
      </c>
      <c r="E38" s="141">
        <v>3</v>
      </c>
      <c r="F38" s="100">
        <v>34</v>
      </c>
      <c r="G38" s="141">
        <v>4</v>
      </c>
      <c r="H38" s="100">
        <v>4.8297999999999996</v>
      </c>
      <c r="I38" s="100">
        <f t="shared" si="3"/>
        <v>81.029800000000009</v>
      </c>
      <c r="J38" s="100">
        <v>195.93640000000002</v>
      </c>
      <c r="K38" s="190">
        <f t="shared" si="4"/>
        <v>-0.5864484598063453</v>
      </c>
    </row>
    <row r="39" spans="1:11" s="52" customFormat="1">
      <c r="A39" s="86">
        <v>9</v>
      </c>
      <c r="B39" s="88" t="s">
        <v>2</v>
      </c>
      <c r="C39" s="141">
        <v>8</v>
      </c>
      <c r="D39" s="100">
        <v>3.4921820000000001</v>
      </c>
      <c r="E39" s="141">
        <v>2</v>
      </c>
      <c r="F39" s="100">
        <v>61.866999999999997</v>
      </c>
      <c r="G39" s="141">
        <v>4</v>
      </c>
      <c r="H39" s="100">
        <v>3.3409800000000001</v>
      </c>
      <c r="I39" s="100">
        <f t="shared" si="3"/>
        <v>68.700162000000006</v>
      </c>
      <c r="J39" s="100">
        <v>9.0082772500000008</v>
      </c>
      <c r="K39" s="190">
        <f t="shared" si="4"/>
        <v>6.6263374331645934</v>
      </c>
    </row>
    <row r="40" spans="1:11" s="52" customFormat="1">
      <c r="A40" s="86">
        <v>10</v>
      </c>
      <c r="B40" s="87" t="s">
        <v>236</v>
      </c>
      <c r="C40" s="141">
        <v>1</v>
      </c>
      <c r="D40" s="100">
        <v>0.05</v>
      </c>
      <c r="E40" s="141">
        <v>0</v>
      </c>
      <c r="F40" s="100">
        <v>0</v>
      </c>
      <c r="G40" s="141">
        <v>2</v>
      </c>
      <c r="H40" s="100">
        <v>45.235928059999999</v>
      </c>
      <c r="I40" s="100">
        <f t="shared" si="3"/>
        <v>45.285928059999996</v>
      </c>
      <c r="J40" s="100">
        <v>0.13800299999999999</v>
      </c>
      <c r="K40" s="190">
        <f t="shared" si="4"/>
        <v>327.15176525148007</v>
      </c>
    </row>
    <row r="41" spans="1:11" s="52" customFormat="1">
      <c r="A41" s="86">
        <v>11</v>
      </c>
      <c r="B41" s="89" t="s">
        <v>6</v>
      </c>
      <c r="C41" s="141">
        <v>1</v>
      </c>
      <c r="D41" s="100">
        <v>39.9</v>
      </c>
      <c r="E41" s="141">
        <v>0</v>
      </c>
      <c r="F41" s="100">
        <v>0</v>
      </c>
      <c r="G41" s="141">
        <v>0</v>
      </c>
      <c r="H41" s="100">
        <v>0</v>
      </c>
      <c r="I41" s="100">
        <f t="shared" si="3"/>
        <v>39.9</v>
      </c>
      <c r="J41" s="100">
        <v>0.55503400000000003</v>
      </c>
      <c r="K41" s="190">
        <f t="shared" si="4"/>
        <v>70.88748797370971</v>
      </c>
    </row>
    <row r="42" spans="1:11" s="52" customFormat="1">
      <c r="A42" s="86">
        <v>12</v>
      </c>
      <c r="B42" s="89" t="s">
        <v>7</v>
      </c>
      <c r="C42" s="141">
        <v>2</v>
      </c>
      <c r="D42" s="100">
        <v>12.55</v>
      </c>
      <c r="E42" s="141">
        <v>3</v>
      </c>
      <c r="F42" s="100">
        <v>4.55</v>
      </c>
      <c r="G42" s="141">
        <v>2</v>
      </c>
      <c r="H42" s="100">
        <v>13.849935109999999</v>
      </c>
      <c r="I42" s="100">
        <f t="shared" si="3"/>
        <v>30.949935109999998</v>
      </c>
      <c r="J42" s="100">
        <v>3.5</v>
      </c>
      <c r="K42" s="190">
        <f t="shared" si="4"/>
        <v>7.8428386028571424</v>
      </c>
    </row>
    <row r="43" spans="1:11" s="52" customFormat="1">
      <c r="A43" s="86">
        <v>13</v>
      </c>
      <c r="B43" s="89" t="s">
        <v>309</v>
      </c>
      <c r="C43" s="141">
        <v>1</v>
      </c>
      <c r="D43" s="100">
        <v>30.295262999999998</v>
      </c>
      <c r="E43" s="141">
        <v>0</v>
      </c>
      <c r="F43" s="100">
        <v>0</v>
      </c>
      <c r="G43" s="141">
        <v>0</v>
      </c>
      <c r="H43" s="100">
        <v>0</v>
      </c>
      <c r="I43" s="100">
        <f t="shared" si="3"/>
        <v>30.295262999999998</v>
      </c>
      <c r="J43" s="100">
        <v>0</v>
      </c>
      <c r="K43" s="190"/>
    </row>
    <row r="44" spans="1:11" s="52" customFormat="1">
      <c r="A44" s="86">
        <v>14</v>
      </c>
      <c r="B44" s="89" t="s">
        <v>158</v>
      </c>
      <c r="C44" s="141">
        <v>1</v>
      </c>
      <c r="D44" s="100">
        <v>0.01</v>
      </c>
      <c r="E44" s="141">
        <v>1</v>
      </c>
      <c r="F44" s="100">
        <v>19.693999999999999</v>
      </c>
      <c r="G44" s="141">
        <v>1</v>
      </c>
      <c r="H44" s="100">
        <v>0.12949639999999998</v>
      </c>
      <c r="I44" s="100">
        <f t="shared" si="3"/>
        <v>19.833496400000001</v>
      </c>
      <c r="J44" s="100">
        <v>19.123000000000001</v>
      </c>
      <c r="K44" s="190">
        <f>I44/J44-1</f>
        <v>3.7154023950217052E-2</v>
      </c>
    </row>
    <row r="45" spans="1:11" s="52" customFormat="1">
      <c r="A45" s="86">
        <v>15</v>
      </c>
      <c r="B45" s="89" t="s">
        <v>145</v>
      </c>
      <c r="C45" s="141">
        <v>1</v>
      </c>
      <c r="D45" s="100">
        <v>28</v>
      </c>
      <c r="E45" s="141">
        <v>3</v>
      </c>
      <c r="F45" s="100">
        <v>-8.6592129999999994</v>
      </c>
      <c r="G45" s="141">
        <v>2</v>
      </c>
      <c r="H45" s="100">
        <v>3.9991640000000002E-2</v>
      </c>
      <c r="I45" s="100">
        <f t="shared" si="3"/>
        <v>19.380778639999999</v>
      </c>
      <c r="J45" s="100">
        <v>36.598109389999998</v>
      </c>
      <c r="K45" s="190">
        <f>I45/J45-1</f>
        <v>-0.47044317416856596</v>
      </c>
    </row>
    <row r="46" spans="1:11" s="52" customFormat="1">
      <c r="A46" s="86">
        <v>16</v>
      </c>
      <c r="B46" s="88" t="s">
        <v>150</v>
      </c>
      <c r="C46" s="141">
        <v>1</v>
      </c>
      <c r="D46" s="100">
        <v>19</v>
      </c>
      <c r="E46" s="141">
        <v>0</v>
      </c>
      <c r="F46" s="100">
        <v>0</v>
      </c>
      <c r="G46" s="141">
        <v>0</v>
      </c>
      <c r="H46" s="100">
        <v>0</v>
      </c>
      <c r="I46" s="100">
        <f t="shared" si="3"/>
        <v>19</v>
      </c>
      <c r="J46" s="100">
        <v>0</v>
      </c>
      <c r="K46" s="190"/>
    </row>
    <row r="47" spans="1:11" s="52" customFormat="1">
      <c r="A47" s="86">
        <v>17</v>
      </c>
      <c r="B47" s="88" t="s">
        <v>3</v>
      </c>
      <c r="C47" s="141">
        <v>6</v>
      </c>
      <c r="D47" s="100">
        <v>4.90090118</v>
      </c>
      <c r="E47" s="141">
        <v>0</v>
      </c>
      <c r="F47" s="100">
        <v>0</v>
      </c>
      <c r="G47" s="141">
        <v>5</v>
      </c>
      <c r="H47" s="100">
        <v>0.65600499999999995</v>
      </c>
      <c r="I47" s="100">
        <f t="shared" si="3"/>
        <v>5.5569061800000004</v>
      </c>
      <c r="J47" s="100">
        <v>1.3636510000000002</v>
      </c>
      <c r="K47" s="190">
        <f>I47/J47-1</f>
        <v>3.0750207934434837</v>
      </c>
    </row>
    <row r="48" spans="1:11" s="52" customFormat="1">
      <c r="A48" s="86">
        <v>18</v>
      </c>
      <c r="B48" s="88" t="s">
        <v>49</v>
      </c>
      <c r="C48" s="141">
        <v>1</v>
      </c>
      <c r="D48" s="100">
        <v>4.65815</v>
      </c>
      <c r="E48" s="141">
        <v>0</v>
      </c>
      <c r="F48" s="100">
        <v>0</v>
      </c>
      <c r="G48" s="141">
        <v>0</v>
      </c>
      <c r="H48" s="100">
        <v>0</v>
      </c>
      <c r="I48" s="100">
        <f t="shared" si="3"/>
        <v>4.65815</v>
      </c>
      <c r="J48" s="100">
        <v>10</v>
      </c>
      <c r="K48" s="190">
        <f>I48/J48-1</f>
        <v>-0.53418500000000002</v>
      </c>
    </row>
    <row r="49" spans="1:11" s="52" customFormat="1">
      <c r="A49" s="86">
        <v>19</v>
      </c>
      <c r="B49" s="88" t="s">
        <v>146</v>
      </c>
      <c r="C49" s="141">
        <v>2</v>
      </c>
      <c r="D49" s="100">
        <v>0.45</v>
      </c>
      <c r="E49" s="141">
        <v>2</v>
      </c>
      <c r="F49" s="100">
        <v>4.1432500000000001</v>
      </c>
      <c r="G49" s="141">
        <v>1</v>
      </c>
      <c r="H49" s="100">
        <v>4.6309000000000003E-2</v>
      </c>
      <c r="I49" s="100">
        <f t="shared" si="3"/>
        <v>4.6395590000000002</v>
      </c>
      <c r="J49" s="100">
        <v>23.206871</v>
      </c>
      <c r="K49" s="190">
        <f>I49/J49-1</f>
        <v>-0.80007821821390745</v>
      </c>
    </row>
    <row r="50" spans="1:11" s="52" customFormat="1">
      <c r="A50" s="86">
        <v>20</v>
      </c>
      <c r="B50" s="87" t="s">
        <v>149</v>
      </c>
      <c r="C50" s="141">
        <v>1</v>
      </c>
      <c r="D50" s="100">
        <v>1.12E-2</v>
      </c>
      <c r="E50" s="141">
        <v>1</v>
      </c>
      <c r="F50" s="100">
        <v>4.4602089999999999</v>
      </c>
      <c r="G50" s="141">
        <v>2</v>
      </c>
      <c r="H50" s="100">
        <v>1.1971000000000001E-2</v>
      </c>
      <c r="I50" s="100">
        <f t="shared" si="3"/>
        <v>4.4833799999999995</v>
      </c>
      <c r="J50" s="100">
        <v>7.6503319999999997</v>
      </c>
      <c r="K50" s="190">
        <f>I50/J50-1</f>
        <v>-0.41396268815523307</v>
      </c>
    </row>
    <row r="51" spans="1:11" s="52" customFormat="1">
      <c r="A51" s="86">
        <v>21</v>
      </c>
      <c r="B51" s="87" t="s">
        <v>310</v>
      </c>
      <c r="C51" s="141">
        <v>0</v>
      </c>
      <c r="D51" s="100">
        <v>0</v>
      </c>
      <c r="E51" s="141">
        <v>1</v>
      </c>
      <c r="F51" s="100">
        <v>4.1578790000000003</v>
      </c>
      <c r="G51" s="141">
        <v>0</v>
      </c>
      <c r="H51" s="168">
        <v>0</v>
      </c>
      <c r="I51" s="168">
        <f t="shared" si="3"/>
        <v>4.1578790000000003</v>
      </c>
      <c r="J51" s="100"/>
      <c r="K51" s="190"/>
    </row>
    <row r="52" spans="1:11" s="52" customFormat="1">
      <c r="A52" s="86">
        <v>22</v>
      </c>
      <c r="B52" s="87" t="s">
        <v>5</v>
      </c>
      <c r="C52" s="141">
        <v>1</v>
      </c>
      <c r="D52" s="100">
        <v>2.5</v>
      </c>
      <c r="E52" s="141">
        <v>1</v>
      </c>
      <c r="F52" s="100">
        <v>1.0289999999999999</v>
      </c>
      <c r="G52" s="141">
        <v>0</v>
      </c>
      <c r="H52" s="100">
        <v>0</v>
      </c>
      <c r="I52" s="100">
        <f t="shared" si="3"/>
        <v>3.5289999999999999</v>
      </c>
      <c r="J52" s="100">
        <v>0</v>
      </c>
      <c r="K52" s="190"/>
    </row>
    <row r="53" spans="1:11" s="52" customFormat="1">
      <c r="A53" s="86">
        <v>23</v>
      </c>
      <c r="B53" s="87" t="s">
        <v>155</v>
      </c>
      <c r="C53" s="141">
        <v>2</v>
      </c>
      <c r="D53" s="100">
        <v>1.99892</v>
      </c>
      <c r="E53" s="141">
        <v>1</v>
      </c>
      <c r="F53" s="100">
        <v>0.31584200000000001</v>
      </c>
      <c r="G53" s="141">
        <v>8</v>
      </c>
      <c r="H53" s="100">
        <v>0.26680290000000001</v>
      </c>
      <c r="I53" s="100">
        <f t="shared" si="3"/>
        <v>2.5815649000000001</v>
      </c>
      <c r="J53" s="100">
        <v>0.51380188999999998</v>
      </c>
      <c r="K53" s="190">
        <f>I53/J53-1</f>
        <v>4.0244363639845702</v>
      </c>
    </row>
    <row r="54" spans="1:11" s="52" customFormat="1">
      <c r="A54" s="86">
        <v>24</v>
      </c>
      <c r="B54" s="87" t="s">
        <v>68</v>
      </c>
      <c r="C54" s="141">
        <v>0</v>
      </c>
      <c r="D54" s="100">
        <v>0</v>
      </c>
      <c r="E54" s="141">
        <v>1</v>
      </c>
      <c r="F54" s="100">
        <v>2.5</v>
      </c>
      <c r="G54" s="141">
        <v>0</v>
      </c>
      <c r="H54" s="100">
        <v>0</v>
      </c>
      <c r="I54" s="100">
        <f t="shared" si="3"/>
        <v>2.5</v>
      </c>
      <c r="J54" s="100">
        <v>0</v>
      </c>
      <c r="K54" s="190"/>
    </row>
    <row r="55" spans="1:11" s="52" customFormat="1">
      <c r="A55" s="86">
        <v>25</v>
      </c>
      <c r="B55" s="87" t="s">
        <v>156</v>
      </c>
      <c r="C55" s="141">
        <v>1</v>
      </c>
      <c r="D55" s="100">
        <v>2E-3</v>
      </c>
      <c r="E55" s="141">
        <v>1</v>
      </c>
      <c r="F55" s="100">
        <v>2.1622889999999999</v>
      </c>
      <c r="G55" s="141">
        <v>0</v>
      </c>
      <c r="H55" s="100">
        <v>0</v>
      </c>
      <c r="I55" s="100">
        <f t="shared" si="3"/>
        <v>2.1642889999999997</v>
      </c>
      <c r="J55" s="100">
        <v>0</v>
      </c>
      <c r="K55" s="190"/>
    </row>
    <row r="56" spans="1:11" s="52" customFormat="1">
      <c r="A56" s="86">
        <v>26</v>
      </c>
      <c r="B56" s="87" t="s">
        <v>148</v>
      </c>
      <c r="C56" s="141">
        <v>3</v>
      </c>
      <c r="D56" s="100">
        <v>2.1131350000000002</v>
      </c>
      <c r="E56" s="141">
        <v>0</v>
      </c>
      <c r="F56" s="100">
        <v>0</v>
      </c>
      <c r="G56" s="141">
        <v>2</v>
      </c>
      <c r="H56" s="100">
        <v>4.6357000000000002E-2</v>
      </c>
      <c r="I56" s="100">
        <f t="shared" si="3"/>
        <v>2.1594920000000002</v>
      </c>
      <c r="J56" s="100">
        <v>4.8620019999999995</v>
      </c>
      <c r="K56" s="190">
        <f>I56/J56-1</f>
        <v>-0.55584304572478571</v>
      </c>
    </row>
    <row r="57" spans="1:11" s="52" customFormat="1">
      <c r="A57" s="86">
        <v>27</v>
      </c>
      <c r="B57" s="87" t="s">
        <v>152</v>
      </c>
      <c r="C57" s="141">
        <v>1</v>
      </c>
      <c r="D57" s="100">
        <v>1.9592999999999999E-2</v>
      </c>
      <c r="E57" s="141">
        <v>0</v>
      </c>
      <c r="F57" s="100">
        <v>0</v>
      </c>
      <c r="G57" s="141">
        <v>8</v>
      </c>
      <c r="H57" s="100">
        <v>0.65492039000000002</v>
      </c>
      <c r="I57" s="100">
        <f t="shared" si="3"/>
        <v>0.67451338999999999</v>
      </c>
      <c r="J57" s="100">
        <v>1.2526472399999999</v>
      </c>
      <c r="K57" s="190">
        <f>I57/J57-1</f>
        <v>-0.46152965618636577</v>
      </c>
    </row>
    <row r="58" spans="1:11" s="52" customFormat="1">
      <c r="A58" s="86">
        <v>28</v>
      </c>
      <c r="B58" s="87" t="s">
        <v>147</v>
      </c>
      <c r="C58" s="141">
        <v>2</v>
      </c>
      <c r="D58" s="100">
        <v>0.32</v>
      </c>
      <c r="E58" s="141">
        <v>0</v>
      </c>
      <c r="F58" s="100">
        <v>0</v>
      </c>
      <c r="G58" s="141">
        <v>4</v>
      </c>
      <c r="H58" s="100">
        <v>0.33465766999999996</v>
      </c>
      <c r="I58" s="100">
        <f t="shared" si="3"/>
        <v>0.65465766999999997</v>
      </c>
      <c r="J58" s="100">
        <v>9.1948026899999995</v>
      </c>
      <c r="K58" s="190">
        <f>I58/J58-1</f>
        <v>-0.92880133570326784</v>
      </c>
    </row>
    <row r="59" spans="1:11" s="52" customFormat="1">
      <c r="A59" s="86">
        <v>29</v>
      </c>
      <c r="B59" s="87" t="s">
        <v>17</v>
      </c>
      <c r="C59" s="141">
        <v>0</v>
      </c>
      <c r="D59" s="100">
        <v>0</v>
      </c>
      <c r="E59" s="141">
        <v>0</v>
      </c>
      <c r="F59" s="100">
        <v>0</v>
      </c>
      <c r="G59" s="141">
        <v>3</v>
      </c>
      <c r="H59" s="100">
        <v>0.58627300000000004</v>
      </c>
      <c r="I59" s="100">
        <f t="shared" si="3"/>
        <v>0.58627300000000004</v>
      </c>
      <c r="J59" s="100">
        <v>1.1721060000000001</v>
      </c>
      <c r="K59" s="190">
        <f>I59/J59-1</f>
        <v>-0.49981230366536811</v>
      </c>
    </row>
    <row r="60" spans="1:11" s="52" customFormat="1">
      <c r="A60" s="86">
        <v>30</v>
      </c>
      <c r="B60" s="87" t="s">
        <v>97</v>
      </c>
      <c r="C60" s="141">
        <v>0</v>
      </c>
      <c r="D60" s="100">
        <v>0</v>
      </c>
      <c r="E60" s="141">
        <v>0</v>
      </c>
      <c r="F60" s="100">
        <v>0</v>
      </c>
      <c r="G60" s="141">
        <v>1</v>
      </c>
      <c r="H60" s="100">
        <v>0.5</v>
      </c>
      <c r="I60" s="100">
        <f t="shared" si="3"/>
        <v>0.5</v>
      </c>
      <c r="J60" s="100">
        <v>0</v>
      </c>
      <c r="K60" s="190"/>
    </row>
    <row r="61" spans="1:11" s="52" customFormat="1">
      <c r="A61" s="86">
        <v>31</v>
      </c>
      <c r="B61" s="87" t="s">
        <v>312</v>
      </c>
      <c r="C61" s="141">
        <v>1</v>
      </c>
      <c r="D61" s="100">
        <v>0.5</v>
      </c>
      <c r="E61" s="141">
        <v>0</v>
      </c>
      <c r="F61" s="100">
        <v>0</v>
      </c>
      <c r="G61" s="141">
        <v>0</v>
      </c>
      <c r="H61" s="168">
        <v>0</v>
      </c>
      <c r="I61" s="168">
        <f t="shared" si="3"/>
        <v>0.5</v>
      </c>
      <c r="J61" s="100"/>
      <c r="K61" s="190"/>
    </row>
    <row r="62" spans="1:11" s="52" customFormat="1">
      <c r="A62" s="86">
        <v>32</v>
      </c>
      <c r="B62" s="87" t="s">
        <v>9</v>
      </c>
      <c r="C62" s="141">
        <v>0</v>
      </c>
      <c r="D62" s="100">
        <v>0</v>
      </c>
      <c r="E62" s="141">
        <v>0</v>
      </c>
      <c r="F62" s="100">
        <v>0</v>
      </c>
      <c r="G62" s="141">
        <v>1</v>
      </c>
      <c r="H62" s="100">
        <v>0.46446799999999999</v>
      </c>
      <c r="I62" s="100">
        <f t="shared" si="3"/>
        <v>0.46446799999999999</v>
      </c>
      <c r="J62" s="100">
        <v>0.95855299999999999</v>
      </c>
      <c r="K62" s="190">
        <f>I62/J62-1</f>
        <v>-0.51544880669091853</v>
      </c>
    </row>
    <row r="63" spans="1:11" s="52" customFormat="1">
      <c r="A63" s="86">
        <v>33</v>
      </c>
      <c r="B63" s="87" t="s">
        <v>28</v>
      </c>
      <c r="C63" s="141">
        <v>0</v>
      </c>
      <c r="D63" s="100">
        <v>0</v>
      </c>
      <c r="E63" s="141">
        <v>0</v>
      </c>
      <c r="F63" s="100">
        <v>0</v>
      </c>
      <c r="G63" s="141">
        <v>1</v>
      </c>
      <c r="H63" s="100">
        <v>0.39054471000000002</v>
      </c>
      <c r="I63" s="100">
        <f t="shared" si="3"/>
        <v>0.39054471000000002</v>
      </c>
      <c r="J63" s="100">
        <v>0</v>
      </c>
      <c r="K63" s="190"/>
    </row>
    <row r="64" spans="1:11" s="52" customFormat="1">
      <c r="A64" s="86">
        <v>34</v>
      </c>
      <c r="B64" s="87" t="s">
        <v>15</v>
      </c>
      <c r="C64" s="141">
        <v>1</v>
      </c>
      <c r="D64" s="100">
        <v>0.1</v>
      </c>
      <c r="E64" s="141">
        <v>0</v>
      </c>
      <c r="F64" s="100">
        <v>0</v>
      </c>
      <c r="G64" s="141">
        <v>1</v>
      </c>
      <c r="H64" s="100">
        <v>0.23787800000000001</v>
      </c>
      <c r="I64" s="100">
        <f t="shared" si="3"/>
        <v>0.33787800000000001</v>
      </c>
      <c r="J64" s="100">
        <v>0.02</v>
      </c>
      <c r="K64" s="190">
        <f>I64/J64-1</f>
        <v>15.893899999999999</v>
      </c>
    </row>
    <row r="65" spans="1:11" s="52" customFormat="1">
      <c r="A65" s="86">
        <v>35</v>
      </c>
      <c r="B65" s="87" t="s">
        <v>8</v>
      </c>
      <c r="C65" s="141">
        <v>3</v>
      </c>
      <c r="D65" s="100">
        <v>0.18</v>
      </c>
      <c r="E65" s="141">
        <v>0</v>
      </c>
      <c r="F65" s="100">
        <v>0</v>
      </c>
      <c r="G65" s="141">
        <v>2</v>
      </c>
      <c r="H65" s="100">
        <v>0.13258133</v>
      </c>
      <c r="I65" s="100">
        <f t="shared" si="3"/>
        <v>0.31258132999999999</v>
      </c>
      <c r="J65" s="100">
        <v>40.476056</v>
      </c>
      <c r="K65" s="190">
        <f>I65/J65-1</f>
        <v>-0.9922773767780142</v>
      </c>
    </row>
    <row r="66" spans="1:11" s="52" customFormat="1">
      <c r="A66" s="86">
        <v>36</v>
      </c>
      <c r="B66" s="87" t="s">
        <v>75</v>
      </c>
      <c r="C66" s="141">
        <v>0</v>
      </c>
      <c r="D66" s="100">
        <v>0</v>
      </c>
      <c r="E66" s="141">
        <v>0</v>
      </c>
      <c r="F66" s="100">
        <v>0</v>
      </c>
      <c r="G66" s="141">
        <v>1</v>
      </c>
      <c r="H66" s="100">
        <v>0.23599999999999999</v>
      </c>
      <c r="I66" s="100">
        <f t="shared" si="3"/>
        <v>0.23599999999999999</v>
      </c>
      <c r="J66" s="100">
        <v>0.33333400000000002</v>
      </c>
      <c r="K66" s="190">
        <f>I66/J66-1</f>
        <v>-0.29200141599716811</v>
      </c>
    </row>
    <row r="67" spans="1:11" s="52" customFormat="1">
      <c r="A67" s="86">
        <v>37</v>
      </c>
      <c r="B67" s="87" t="s">
        <v>33</v>
      </c>
      <c r="C67" s="141">
        <v>2</v>
      </c>
      <c r="D67" s="100">
        <v>7.8687999999999994E-2</v>
      </c>
      <c r="E67" s="141">
        <v>0</v>
      </c>
      <c r="F67" s="100">
        <v>0</v>
      </c>
      <c r="G67" s="141">
        <v>1</v>
      </c>
      <c r="H67" s="100">
        <v>0.13922000000000001</v>
      </c>
      <c r="I67" s="100">
        <f t="shared" si="3"/>
        <v>0.21790799999999999</v>
      </c>
      <c r="J67" s="100">
        <v>0.123458</v>
      </c>
      <c r="K67" s="190">
        <f>I67/J67-1</f>
        <v>0.76503750263247405</v>
      </c>
    </row>
    <row r="68" spans="1:11" s="52" customFormat="1">
      <c r="A68" s="86">
        <v>38</v>
      </c>
      <c r="B68" s="87" t="s">
        <v>311</v>
      </c>
      <c r="C68" s="141">
        <v>0</v>
      </c>
      <c r="D68" s="100">
        <v>0</v>
      </c>
      <c r="E68" s="141">
        <v>0</v>
      </c>
      <c r="F68" s="100">
        <v>0</v>
      </c>
      <c r="G68" s="141">
        <v>1</v>
      </c>
      <c r="H68" s="168">
        <v>0.19600000000000001</v>
      </c>
      <c r="I68" s="168">
        <f t="shared" si="3"/>
        <v>0.19600000000000001</v>
      </c>
      <c r="J68" s="100"/>
      <c r="K68" s="190"/>
    </row>
    <row r="69" spans="1:11" s="52" customFormat="1">
      <c r="A69" s="86">
        <v>39</v>
      </c>
      <c r="B69" s="87" t="s">
        <v>12</v>
      </c>
      <c r="C69" s="141">
        <v>0</v>
      </c>
      <c r="D69" s="100">
        <v>0</v>
      </c>
      <c r="E69" s="141">
        <v>0</v>
      </c>
      <c r="F69" s="100">
        <v>0</v>
      </c>
      <c r="G69" s="141">
        <v>3</v>
      </c>
      <c r="H69" s="100">
        <v>0.15601128</v>
      </c>
      <c r="I69" s="100">
        <f t="shared" si="3"/>
        <v>0.15601128</v>
      </c>
      <c r="J69" s="100">
        <v>0.85499999999999998</v>
      </c>
      <c r="K69" s="190">
        <f>I69/J69-1</f>
        <v>-0.81753066666666663</v>
      </c>
    </row>
    <row r="70" spans="1:11" s="52" customFormat="1">
      <c r="A70" s="86">
        <v>40</v>
      </c>
      <c r="B70" s="87" t="s">
        <v>88</v>
      </c>
      <c r="C70" s="141">
        <v>0</v>
      </c>
      <c r="D70" s="100">
        <v>0</v>
      </c>
      <c r="E70" s="141">
        <v>0</v>
      </c>
      <c r="F70" s="100">
        <v>0</v>
      </c>
      <c r="G70" s="141">
        <v>1</v>
      </c>
      <c r="H70" s="100">
        <v>0.123</v>
      </c>
      <c r="I70" s="100">
        <f t="shared" si="3"/>
        <v>0.123</v>
      </c>
      <c r="J70" s="100">
        <v>0</v>
      </c>
      <c r="K70" s="190"/>
    </row>
    <row r="71" spans="1:11" s="52" customFormat="1">
      <c r="A71" s="86">
        <v>41</v>
      </c>
      <c r="B71" s="87" t="s">
        <v>89</v>
      </c>
      <c r="C71" s="141">
        <v>0</v>
      </c>
      <c r="D71" s="100">
        <v>0</v>
      </c>
      <c r="E71" s="141">
        <v>0</v>
      </c>
      <c r="F71" s="100">
        <v>0</v>
      </c>
      <c r="G71" s="141">
        <v>1</v>
      </c>
      <c r="H71" s="168">
        <v>0.118812</v>
      </c>
      <c r="I71" s="168">
        <f t="shared" si="3"/>
        <v>0.118812</v>
      </c>
      <c r="J71" s="100"/>
      <c r="K71" s="190"/>
    </row>
    <row r="72" spans="1:11" s="52" customFormat="1">
      <c r="A72" s="86">
        <v>42</v>
      </c>
      <c r="B72" s="87" t="s">
        <v>256</v>
      </c>
      <c r="C72" s="141">
        <v>1</v>
      </c>
      <c r="D72" s="100">
        <v>0.117899</v>
      </c>
      <c r="E72" s="141">
        <v>0</v>
      </c>
      <c r="F72" s="100">
        <v>0</v>
      </c>
      <c r="G72" s="141">
        <v>0</v>
      </c>
      <c r="H72" s="100">
        <v>0</v>
      </c>
      <c r="I72" s="100">
        <f t="shared" si="3"/>
        <v>0.117899</v>
      </c>
      <c r="J72" s="100">
        <v>0</v>
      </c>
      <c r="K72" s="190"/>
    </row>
    <row r="73" spans="1:11" s="52" customFormat="1">
      <c r="A73" s="86">
        <v>43</v>
      </c>
      <c r="B73" s="87" t="s">
        <v>154</v>
      </c>
      <c r="C73" s="141">
        <v>0</v>
      </c>
      <c r="D73" s="100">
        <v>0</v>
      </c>
      <c r="E73" s="141">
        <v>0</v>
      </c>
      <c r="F73" s="100">
        <v>0</v>
      </c>
      <c r="G73" s="141">
        <v>1</v>
      </c>
      <c r="H73" s="100">
        <v>6.8000000000000005E-2</v>
      </c>
      <c r="I73" s="100">
        <f t="shared" si="3"/>
        <v>6.8000000000000005E-2</v>
      </c>
      <c r="J73" s="100">
        <v>0</v>
      </c>
      <c r="K73" s="190"/>
    </row>
    <row r="74" spans="1:11" s="52" customFormat="1">
      <c r="A74" s="86">
        <v>44</v>
      </c>
      <c r="B74" s="87" t="s">
        <v>50</v>
      </c>
      <c r="C74" s="141">
        <v>0</v>
      </c>
      <c r="D74" s="100">
        <v>0</v>
      </c>
      <c r="E74" s="141">
        <v>1</v>
      </c>
      <c r="F74" s="100">
        <v>4.9525E-2</v>
      </c>
      <c r="G74" s="141">
        <v>0</v>
      </c>
      <c r="H74" s="100">
        <v>0</v>
      </c>
      <c r="I74" s="100">
        <f t="shared" si="3"/>
        <v>4.9525E-2</v>
      </c>
      <c r="J74" s="100">
        <v>1.198</v>
      </c>
      <c r="K74" s="190">
        <f>I74/J74-1</f>
        <v>-0.95866026711185304</v>
      </c>
    </row>
    <row r="75" spans="1:11" s="52" customFormat="1">
      <c r="A75" s="86">
        <v>45</v>
      </c>
      <c r="B75" s="87" t="s">
        <v>292</v>
      </c>
      <c r="C75" s="141">
        <v>0</v>
      </c>
      <c r="D75" s="100">
        <v>0</v>
      </c>
      <c r="E75" s="141">
        <v>0</v>
      </c>
      <c r="F75" s="100">
        <v>0</v>
      </c>
      <c r="G75" s="141">
        <v>1</v>
      </c>
      <c r="H75" s="100">
        <v>4.7564000000000002E-2</v>
      </c>
      <c r="I75" s="100">
        <f t="shared" si="3"/>
        <v>4.7564000000000002E-2</v>
      </c>
      <c r="J75" s="100">
        <v>0</v>
      </c>
      <c r="K75" s="190"/>
    </row>
    <row r="76" spans="1:11" s="52" customFormat="1">
      <c r="A76" s="86">
        <v>46</v>
      </c>
      <c r="B76" s="87" t="s">
        <v>282</v>
      </c>
      <c r="C76" s="141">
        <v>0</v>
      </c>
      <c r="D76" s="100">
        <v>0</v>
      </c>
      <c r="E76" s="141">
        <v>0</v>
      </c>
      <c r="F76" s="100">
        <v>0</v>
      </c>
      <c r="G76" s="141">
        <v>1</v>
      </c>
      <c r="H76" s="168">
        <v>4.7278000000000001E-2</v>
      </c>
      <c r="I76" s="168">
        <f t="shared" si="3"/>
        <v>4.7278000000000001E-2</v>
      </c>
      <c r="J76" s="100"/>
      <c r="K76" s="190"/>
    </row>
    <row r="77" spans="1:11" s="52" customFormat="1">
      <c r="A77" s="86">
        <v>47</v>
      </c>
      <c r="B77" s="87" t="s">
        <v>76</v>
      </c>
      <c r="C77" s="141">
        <v>0</v>
      </c>
      <c r="D77" s="100">
        <v>0</v>
      </c>
      <c r="E77" s="141">
        <v>0</v>
      </c>
      <c r="F77" s="100">
        <v>0</v>
      </c>
      <c r="G77" s="141">
        <v>1</v>
      </c>
      <c r="H77" s="100">
        <v>3.9454999999999997E-2</v>
      </c>
      <c r="I77" s="100">
        <f t="shared" si="3"/>
        <v>3.9454999999999997E-2</v>
      </c>
      <c r="J77" s="100">
        <v>0.25</v>
      </c>
      <c r="K77" s="190">
        <f>I77/J77-1</f>
        <v>-0.84218000000000004</v>
      </c>
    </row>
    <row r="78" spans="1:11" s="52" customFormat="1">
      <c r="A78" s="86">
        <v>48</v>
      </c>
      <c r="B78" s="87" t="s">
        <v>18</v>
      </c>
      <c r="C78" s="141">
        <v>0</v>
      </c>
      <c r="D78" s="100">
        <v>0</v>
      </c>
      <c r="E78" s="141">
        <v>0</v>
      </c>
      <c r="F78" s="100">
        <v>0</v>
      </c>
      <c r="G78" s="141">
        <v>1</v>
      </c>
      <c r="H78" s="100">
        <v>2.3754999999999998E-2</v>
      </c>
      <c r="I78" s="100">
        <f t="shared" si="3"/>
        <v>2.3754999999999998E-2</v>
      </c>
      <c r="J78" s="100">
        <v>0</v>
      </c>
      <c r="K78" s="190"/>
    </row>
    <row r="79" spans="1:11" s="52" customFormat="1">
      <c r="A79" s="86">
        <v>49</v>
      </c>
      <c r="B79" s="87" t="s">
        <v>14</v>
      </c>
      <c r="C79" s="141">
        <v>0</v>
      </c>
      <c r="D79" s="100">
        <v>0</v>
      </c>
      <c r="E79" s="141">
        <v>0</v>
      </c>
      <c r="F79" s="100">
        <v>0</v>
      </c>
      <c r="G79" s="141">
        <v>1</v>
      </c>
      <c r="H79" s="100">
        <v>2.3562E-2</v>
      </c>
      <c r="I79" s="100">
        <f t="shared" si="3"/>
        <v>2.3562E-2</v>
      </c>
      <c r="J79" s="100">
        <v>1.1775690000000001</v>
      </c>
      <c r="K79" s="190">
        <f>I79/J79-1</f>
        <v>-0.97999098142019703</v>
      </c>
    </row>
    <row r="80" spans="1:11" s="52" customFormat="1">
      <c r="A80" s="86">
        <v>50</v>
      </c>
      <c r="B80" s="87" t="s">
        <v>288</v>
      </c>
      <c r="C80" s="141">
        <v>0</v>
      </c>
      <c r="D80" s="100">
        <v>0</v>
      </c>
      <c r="E80" s="141">
        <v>0</v>
      </c>
      <c r="F80" s="100">
        <v>0</v>
      </c>
      <c r="G80" s="141">
        <v>1</v>
      </c>
      <c r="H80" s="100">
        <v>0.02</v>
      </c>
      <c r="I80" s="100">
        <f t="shared" si="3"/>
        <v>0.02</v>
      </c>
      <c r="J80" s="100">
        <v>0</v>
      </c>
      <c r="K80" s="190"/>
    </row>
    <row r="81" spans="1:11" s="52" customFormat="1">
      <c r="A81" s="86">
        <v>51</v>
      </c>
      <c r="B81" s="87" t="s">
        <v>29</v>
      </c>
      <c r="C81" s="141">
        <v>0</v>
      </c>
      <c r="D81" s="100">
        <v>0</v>
      </c>
      <c r="E81" s="141">
        <v>0</v>
      </c>
      <c r="F81" s="100">
        <v>0</v>
      </c>
      <c r="G81" s="141">
        <v>1</v>
      </c>
      <c r="H81" s="100">
        <v>1.9599999999999999E-2</v>
      </c>
      <c r="I81" s="100">
        <f t="shared" si="3"/>
        <v>1.9599999999999999E-2</v>
      </c>
      <c r="J81" s="100">
        <v>0</v>
      </c>
      <c r="K81" s="190"/>
    </row>
    <row r="82" spans="1:11" s="52" customFormat="1">
      <c r="A82" s="86">
        <v>52</v>
      </c>
      <c r="B82" s="87" t="s">
        <v>43</v>
      </c>
      <c r="C82" s="141">
        <v>0</v>
      </c>
      <c r="D82" s="100">
        <v>0</v>
      </c>
      <c r="E82" s="141">
        <v>0</v>
      </c>
      <c r="F82" s="100">
        <v>0</v>
      </c>
      <c r="G82" s="141">
        <v>1</v>
      </c>
      <c r="H82" s="100">
        <v>1.3186E-2</v>
      </c>
      <c r="I82" s="100">
        <f t="shared" si="3"/>
        <v>1.3186E-2</v>
      </c>
      <c r="J82" s="100">
        <v>0</v>
      </c>
      <c r="K82" s="190"/>
    </row>
    <row r="83" spans="1:11" s="52" customFormat="1">
      <c r="A83" s="86">
        <v>53</v>
      </c>
      <c r="B83" s="87" t="s">
        <v>161</v>
      </c>
      <c r="C83" s="141">
        <v>1</v>
      </c>
      <c r="D83" s="100">
        <v>0.01</v>
      </c>
      <c r="E83" s="141">
        <v>0</v>
      </c>
      <c r="F83" s="100">
        <v>0</v>
      </c>
      <c r="G83" s="141">
        <v>0</v>
      </c>
      <c r="H83" s="100">
        <v>0</v>
      </c>
      <c r="I83" s="100">
        <f t="shared" si="3"/>
        <v>0.01</v>
      </c>
      <c r="J83" s="100">
        <v>0</v>
      </c>
      <c r="K83" s="190"/>
    </row>
    <row r="84" spans="1:11" s="52" customFormat="1">
      <c r="A84" s="86">
        <v>54</v>
      </c>
      <c r="B84" s="87" t="s">
        <v>239</v>
      </c>
      <c r="C84" s="141">
        <v>0</v>
      </c>
      <c r="D84" s="100">
        <v>0</v>
      </c>
      <c r="E84" s="141">
        <v>0</v>
      </c>
      <c r="F84" s="100">
        <v>0</v>
      </c>
      <c r="G84" s="141">
        <v>1</v>
      </c>
      <c r="H84" s="168">
        <v>4.7980000000000002E-3</v>
      </c>
      <c r="I84" s="168">
        <f t="shared" si="3"/>
        <v>4.7980000000000002E-3</v>
      </c>
      <c r="J84" s="100">
        <v>0</v>
      </c>
      <c r="K84" s="190"/>
    </row>
    <row r="85" spans="1:11" s="52" customFormat="1">
      <c r="A85" s="86">
        <v>55</v>
      </c>
      <c r="B85" s="87" t="s">
        <v>251</v>
      </c>
      <c r="C85" s="141">
        <v>5</v>
      </c>
      <c r="D85" s="100">
        <v>98.391999999999996</v>
      </c>
      <c r="E85" s="141">
        <v>4</v>
      </c>
      <c r="F85" s="100">
        <v>-160.459744</v>
      </c>
      <c r="G85" s="141">
        <v>5</v>
      </c>
      <c r="H85" s="100">
        <v>9.7710796599999998</v>
      </c>
      <c r="I85" s="100">
        <f t="shared" si="3"/>
        <v>-52.296664340000007</v>
      </c>
      <c r="J85" s="100">
        <v>4.9577700162500005</v>
      </c>
      <c r="K85" s="190">
        <f>I85/J85-1</f>
        <v>-11.548424829830367</v>
      </c>
    </row>
    <row r="86" spans="1:11" s="64" customFormat="1" ht="14.25">
      <c r="A86" s="173" t="s">
        <v>141</v>
      </c>
      <c r="B86" s="173"/>
      <c r="C86" s="142">
        <f t="shared" ref="C86:I86" si="5">SUM(C31:C85)</f>
        <v>282</v>
      </c>
      <c r="D86" s="143">
        <f t="shared" si="5"/>
        <v>1286.8350724599998</v>
      </c>
      <c r="E86" s="142">
        <f t="shared" si="5"/>
        <v>137</v>
      </c>
      <c r="F86" s="143">
        <f t="shared" si="5"/>
        <v>2725.0914836093752</v>
      </c>
      <c r="G86" s="142">
        <f t="shared" si="5"/>
        <v>260</v>
      </c>
      <c r="H86" s="143">
        <f t="shared" si="5"/>
        <v>322.85922789000006</v>
      </c>
      <c r="I86" s="143">
        <f t="shared" si="5"/>
        <v>4334.7857839593744</v>
      </c>
      <c r="J86" s="143"/>
      <c r="K86" s="191">
        <f>K25</f>
        <v>0.48599999999999999</v>
      </c>
    </row>
    <row r="87" spans="1:11" s="68" customFormat="1" ht="12.75">
      <c r="A87" s="65"/>
      <c r="B87" s="65"/>
      <c r="C87" s="66"/>
      <c r="D87" s="67"/>
      <c r="E87" s="66"/>
      <c r="F87" s="67"/>
      <c r="G87" s="66"/>
      <c r="H87" s="67"/>
      <c r="I87" s="67"/>
    </row>
    <row r="88" spans="1:11" s="68" customFormat="1" ht="12.75">
      <c r="A88" s="65"/>
      <c r="B88" s="65"/>
      <c r="C88" s="66"/>
      <c r="D88" s="67"/>
      <c r="E88" s="66"/>
      <c r="F88" s="67"/>
      <c r="G88" s="66"/>
      <c r="H88" s="67"/>
      <c r="I88" s="67"/>
    </row>
    <row r="89" spans="1:11" s="68" customFormat="1" ht="12.75">
      <c r="A89" s="65"/>
      <c r="B89" s="65"/>
      <c r="C89" s="66"/>
      <c r="D89" s="67"/>
      <c r="E89" s="66"/>
      <c r="F89" s="67"/>
      <c r="G89" s="66"/>
      <c r="H89" s="67"/>
      <c r="I89" s="67"/>
    </row>
    <row r="90" spans="1:11" ht="15.75">
      <c r="A90" s="172" t="s">
        <v>313</v>
      </c>
      <c r="B90" s="172"/>
      <c r="C90" s="172"/>
      <c r="D90" s="172"/>
      <c r="E90" s="172"/>
      <c r="F90" s="172"/>
      <c r="G90" s="172"/>
      <c r="H90" s="172"/>
      <c r="I90" s="172"/>
    </row>
    <row r="91" spans="1:11" ht="15.75">
      <c r="A91" s="175" t="str">
        <f>A6</f>
        <v>As from January 1 to January 31, 2025</v>
      </c>
      <c r="B91" s="175"/>
      <c r="C91" s="175"/>
      <c r="D91" s="175"/>
      <c r="E91" s="175"/>
      <c r="F91" s="175"/>
      <c r="G91" s="175"/>
      <c r="H91" s="175"/>
      <c r="I91" s="175"/>
    </row>
    <row r="93" spans="1:11" ht="85.5">
      <c r="A93" s="91" t="s">
        <v>100</v>
      </c>
      <c r="B93" s="91" t="s">
        <v>165</v>
      </c>
      <c r="C93" s="92" t="s">
        <v>120</v>
      </c>
      <c r="D93" s="93" t="s">
        <v>121</v>
      </c>
      <c r="E93" s="94" t="s">
        <v>122</v>
      </c>
      <c r="F93" s="93" t="s">
        <v>123</v>
      </c>
      <c r="G93" s="92" t="s">
        <v>253</v>
      </c>
      <c r="H93" s="93" t="s">
        <v>125</v>
      </c>
      <c r="I93" s="93" t="s">
        <v>126</v>
      </c>
      <c r="J93" s="194" t="s">
        <v>302</v>
      </c>
      <c r="K93" s="102" t="s">
        <v>254</v>
      </c>
    </row>
    <row r="94" spans="1:11" s="52" customFormat="1">
      <c r="A94" s="86">
        <v>1</v>
      </c>
      <c r="B94" s="84" t="s">
        <v>173</v>
      </c>
      <c r="C94" s="141">
        <v>29</v>
      </c>
      <c r="D94" s="100">
        <v>175.029088</v>
      </c>
      <c r="E94" s="141">
        <v>13</v>
      </c>
      <c r="F94" s="100">
        <v>1215.8416099999999</v>
      </c>
      <c r="G94" s="141">
        <v>4</v>
      </c>
      <c r="H94" s="100">
        <v>3.7153475900000004</v>
      </c>
      <c r="I94" s="100">
        <f t="shared" ref="I94:I132" si="6">D94+F94+H94</f>
        <v>1394.5860455899999</v>
      </c>
      <c r="J94" s="100">
        <v>230.06570131499998</v>
      </c>
      <c r="K94" s="190">
        <f t="shared" ref="K94:K107" si="7">I94/J94-1</f>
        <v>5.0616860210752099</v>
      </c>
    </row>
    <row r="95" spans="1:11" s="52" customFormat="1">
      <c r="A95" s="86">
        <v>2</v>
      </c>
      <c r="B95" s="84" t="s">
        <v>174</v>
      </c>
      <c r="C95" s="141">
        <v>13</v>
      </c>
      <c r="D95" s="100">
        <v>270.161903</v>
      </c>
      <c r="E95" s="141">
        <v>17</v>
      </c>
      <c r="F95" s="100">
        <v>628.51757325000005</v>
      </c>
      <c r="G95" s="141">
        <v>13</v>
      </c>
      <c r="H95" s="100">
        <v>60.13932672</v>
      </c>
      <c r="I95" s="100">
        <f t="shared" si="6"/>
        <v>958.81880297000009</v>
      </c>
      <c r="J95" s="100">
        <v>279.48445497</v>
      </c>
      <c r="K95" s="190">
        <f t="shared" si="7"/>
        <v>2.4306695271224306</v>
      </c>
    </row>
    <row r="96" spans="1:11" s="52" customFormat="1">
      <c r="A96" s="86">
        <v>3</v>
      </c>
      <c r="B96" s="84" t="s">
        <v>227</v>
      </c>
      <c r="C96" s="141">
        <v>20</v>
      </c>
      <c r="D96" s="100">
        <v>10.77539402</v>
      </c>
      <c r="E96" s="141">
        <v>12</v>
      </c>
      <c r="F96" s="100">
        <v>702.12217199999998</v>
      </c>
      <c r="G96" s="141">
        <v>22</v>
      </c>
      <c r="H96" s="100">
        <v>16.991780490000004</v>
      </c>
      <c r="I96" s="100">
        <f t="shared" si="6"/>
        <v>729.88934651</v>
      </c>
      <c r="J96" s="100">
        <v>716.423333334375</v>
      </c>
      <c r="K96" s="190">
        <f t="shared" si="7"/>
        <v>1.8796167781068185E-2</v>
      </c>
    </row>
    <row r="97" spans="1:11" s="52" customFormat="1">
      <c r="A97" s="86">
        <v>4</v>
      </c>
      <c r="B97" s="84" t="s">
        <v>226</v>
      </c>
      <c r="C97" s="141">
        <v>100</v>
      </c>
      <c r="D97" s="100">
        <v>37.621676450000002</v>
      </c>
      <c r="E97" s="141">
        <v>26</v>
      </c>
      <c r="F97" s="100">
        <v>-40.697386000000002</v>
      </c>
      <c r="G97" s="141">
        <v>167</v>
      </c>
      <c r="H97" s="100">
        <v>154.17084177000001</v>
      </c>
      <c r="I97" s="100">
        <f t="shared" si="6"/>
        <v>151.09513222000001</v>
      </c>
      <c r="J97" s="100">
        <v>141.94673960619139</v>
      </c>
      <c r="K97" s="190">
        <f t="shared" si="7"/>
        <v>6.4449473367189647E-2</v>
      </c>
    </row>
    <row r="98" spans="1:11" s="52" customFormat="1">
      <c r="A98" s="86">
        <v>5</v>
      </c>
      <c r="B98" s="84" t="s">
        <v>168</v>
      </c>
      <c r="C98" s="141">
        <v>15</v>
      </c>
      <c r="D98" s="100">
        <v>117.071428</v>
      </c>
      <c r="E98" s="141">
        <v>4</v>
      </c>
      <c r="F98" s="100">
        <v>9.9759799999999998</v>
      </c>
      <c r="G98" s="141">
        <v>4</v>
      </c>
      <c r="H98" s="100">
        <v>0.93411854000000005</v>
      </c>
      <c r="I98" s="100">
        <f t="shared" si="6"/>
        <v>127.98152653999999</v>
      </c>
      <c r="J98" s="100">
        <v>162.15790386</v>
      </c>
      <c r="K98" s="190">
        <f t="shared" si="7"/>
        <v>-0.21075986126156632</v>
      </c>
    </row>
    <row r="99" spans="1:11" s="52" customFormat="1">
      <c r="A99" s="86">
        <v>6</v>
      </c>
      <c r="B99" s="84" t="s">
        <v>167</v>
      </c>
      <c r="C99" s="141">
        <v>27</v>
      </c>
      <c r="D99" s="100">
        <v>41.816743000000002</v>
      </c>
      <c r="E99" s="141">
        <v>8</v>
      </c>
      <c r="F99" s="100">
        <v>23.510885359374999</v>
      </c>
      <c r="G99" s="141">
        <v>19</v>
      </c>
      <c r="H99" s="100">
        <v>55.672546870000005</v>
      </c>
      <c r="I99" s="100">
        <f t="shared" si="6"/>
        <v>121.000175229375</v>
      </c>
      <c r="J99" s="100">
        <v>91.309266769999994</v>
      </c>
      <c r="K99" s="190">
        <f t="shared" si="7"/>
        <v>0.32516862208699804</v>
      </c>
    </row>
    <row r="100" spans="1:11" s="52" customFormat="1">
      <c r="A100" s="86">
        <v>7</v>
      </c>
      <c r="B100" s="84" t="s">
        <v>171</v>
      </c>
      <c r="C100" s="141">
        <v>3</v>
      </c>
      <c r="D100" s="100">
        <v>101.21</v>
      </c>
      <c r="E100" s="141">
        <v>3</v>
      </c>
      <c r="F100" s="100">
        <v>19.754249999999999</v>
      </c>
      <c r="G100" s="141">
        <v>0</v>
      </c>
      <c r="H100" s="100">
        <v>0</v>
      </c>
      <c r="I100" s="100">
        <f t="shared" si="6"/>
        <v>120.96424999999999</v>
      </c>
      <c r="J100" s="100">
        <v>40.897594669999997</v>
      </c>
      <c r="K100" s="190">
        <f t="shared" si="7"/>
        <v>1.9577350691661106</v>
      </c>
    </row>
    <row r="101" spans="1:11" s="52" customFormat="1">
      <c r="A101" s="86">
        <v>8</v>
      </c>
      <c r="B101" s="84" t="s">
        <v>188</v>
      </c>
      <c r="C101" s="141">
        <v>4</v>
      </c>
      <c r="D101" s="100">
        <v>115</v>
      </c>
      <c r="E101" s="141">
        <v>0</v>
      </c>
      <c r="F101" s="100">
        <v>0</v>
      </c>
      <c r="G101" s="141">
        <v>1</v>
      </c>
      <c r="H101" s="100">
        <v>1.1573999999999999E-2</v>
      </c>
      <c r="I101" s="100">
        <f t="shared" si="6"/>
        <v>115.011574</v>
      </c>
      <c r="J101" s="100">
        <v>285.86715900000002</v>
      </c>
      <c r="K101" s="190">
        <f t="shared" si="7"/>
        <v>-0.59767475773598755</v>
      </c>
    </row>
    <row r="102" spans="1:11" s="52" customFormat="1">
      <c r="A102" s="86">
        <v>9</v>
      </c>
      <c r="B102" s="84" t="s">
        <v>197</v>
      </c>
      <c r="C102" s="141">
        <v>8</v>
      </c>
      <c r="D102" s="100">
        <v>112.676776</v>
      </c>
      <c r="E102" s="141">
        <v>0</v>
      </c>
      <c r="F102" s="100">
        <v>0</v>
      </c>
      <c r="G102" s="141">
        <v>0</v>
      </c>
      <c r="H102" s="100">
        <v>0</v>
      </c>
      <c r="I102" s="100">
        <f t="shared" si="6"/>
        <v>112.676776</v>
      </c>
      <c r="J102" s="100">
        <v>76.650800000000004</v>
      </c>
      <c r="K102" s="190">
        <f t="shared" si="7"/>
        <v>0.4700013046178253</v>
      </c>
    </row>
    <row r="103" spans="1:11" s="52" customFormat="1">
      <c r="A103" s="86">
        <v>10</v>
      </c>
      <c r="B103" s="84" t="s">
        <v>45</v>
      </c>
      <c r="C103" s="141">
        <v>10</v>
      </c>
      <c r="D103" s="100">
        <v>20.952479180000001</v>
      </c>
      <c r="E103" s="141">
        <v>11</v>
      </c>
      <c r="F103" s="100">
        <v>69.081558999999999</v>
      </c>
      <c r="G103" s="141">
        <v>8</v>
      </c>
      <c r="H103" s="100">
        <v>12.71884889</v>
      </c>
      <c r="I103" s="100">
        <f t="shared" si="6"/>
        <v>102.75288707</v>
      </c>
      <c r="J103" s="100">
        <v>50.206825439999996</v>
      </c>
      <c r="K103" s="190">
        <f t="shared" si="7"/>
        <v>1.0465919956001906</v>
      </c>
    </row>
    <row r="104" spans="1:11" s="52" customFormat="1">
      <c r="A104" s="86">
        <v>11</v>
      </c>
      <c r="B104" s="88" t="s">
        <v>189</v>
      </c>
      <c r="C104" s="141">
        <v>2</v>
      </c>
      <c r="D104" s="100">
        <v>15.8</v>
      </c>
      <c r="E104" s="141">
        <v>5</v>
      </c>
      <c r="F104" s="100">
        <v>46.817982000000001</v>
      </c>
      <c r="G104" s="141">
        <v>1</v>
      </c>
      <c r="H104" s="100">
        <v>4.4588570000000001</v>
      </c>
      <c r="I104" s="100">
        <f t="shared" si="6"/>
        <v>67.076838999999993</v>
      </c>
      <c r="J104" s="100">
        <v>8.25</v>
      </c>
      <c r="K104" s="190">
        <f t="shared" si="7"/>
        <v>7.1305259393939391</v>
      </c>
    </row>
    <row r="105" spans="1:11" s="52" customFormat="1">
      <c r="A105" s="86">
        <v>12</v>
      </c>
      <c r="B105" s="84" t="s">
        <v>175</v>
      </c>
      <c r="C105" s="141">
        <v>8</v>
      </c>
      <c r="D105" s="100">
        <v>50.002912000000002</v>
      </c>
      <c r="E105" s="141">
        <v>1</v>
      </c>
      <c r="F105" s="100">
        <v>3</v>
      </c>
      <c r="G105" s="141">
        <v>1</v>
      </c>
      <c r="H105" s="100">
        <v>2.0555219999999998</v>
      </c>
      <c r="I105" s="100">
        <f t="shared" si="6"/>
        <v>55.058434000000005</v>
      </c>
      <c r="J105" s="100">
        <v>133.28969254</v>
      </c>
      <c r="K105" s="190">
        <f t="shared" si="7"/>
        <v>-0.58692654359993313</v>
      </c>
    </row>
    <row r="106" spans="1:11" s="52" customFormat="1">
      <c r="A106" s="86">
        <v>13</v>
      </c>
      <c r="B106" s="84" t="s">
        <v>314</v>
      </c>
      <c r="C106" s="141">
        <v>3</v>
      </c>
      <c r="D106" s="100">
        <v>13</v>
      </c>
      <c r="E106" s="141">
        <v>11</v>
      </c>
      <c r="F106" s="100">
        <v>32.796523999999998</v>
      </c>
      <c r="G106" s="141">
        <v>2</v>
      </c>
      <c r="H106" s="100">
        <v>0.33814175000000002</v>
      </c>
      <c r="I106" s="100">
        <f t="shared" si="6"/>
        <v>46.134665749999996</v>
      </c>
      <c r="J106" s="100">
        <v>234.1328783125</v>
      </c>
      <c r="K106" s="190">
        <f t="shared" si="7"/>
        <v>-0.80295520183874602</v>
      </c>
    </row>
    <row r="107" spans="1:11" s="52" customFormat="1">
      <c r="A107" s="86">
        <v>14</v>
      </c>
      <c r="B107" s="84" t="s">
        <v>177</v>
      </c>
      <c r="C107" s="141">
        <v>2</v>
      </c>
      <c r="D107" s="100">
        <v>16</v>
      </c>
      <c r="E107" s="141">
        <v>3</v>
      </c>
      <c r="F107" s="100">
        <v>28.35</v>
      </c>
      <c r="G107" s="141">
        <v>1</v>
      </c>
      <c r="H107" s="100">
        <v>0.16627600000000001</v>
      </c>
      <c r="I107" s="100">
        <f t="shared" si="6"/>
        <v>44.516276000000005</v>
      </c>
      <c r="J107" s="100">
        <v>21.459931000000001</v>
      </c>
      <c r="K107" s="190">
        <f t="shared" si="7"/>
        <v>1.074390453538737</v>
      </c>
    </row>
    <row r="108" spans="1:11" s="52" customFormat="1">
      <c r="A108" s="86">
        <v>15</v>
      </c>
      <c r="B108" s="87" t="s">
        <v>208</v>
      </c>
      <c r="C108" s="141">
        <v>1</v>
      </c>
      <c r="D108" s="100">
        <v>35</v>
      </c>
      <c r="E108" s="141">
        <v>0</v>
      </c>
      <c r="F108" s="100">
        <v>0</v>
      </c>
      <c r="G108" s="141">
        <v>0</v>
      </c>
      <c r="H108" s="100">
        <v>0</v>
      </c>
      <c r="I108" s="100">
        <f t="shared" si="6"/>
        <v>35</v>
      </c>
      <c r="J108" s="100">
        <v>0</v>
      </c>
      <c r="K108" s="190"/>
    </row>
    <row r="109" spans="1:11" s="52" customFormat="1">
      <c r="A109" s="86">
        <v>16</v>
      </c>
      <c r="B109" s="87" t="s">
        <v>179</v>
      </c>
      <c r="C109" s="141">
        <v>4</v>
      </c>
      <c r="D109" s="100">
        <v>20.946545</v>
      </c>
      <c r="E109" s="141">
        <v>4</v>
      </c>
      <c r="F109" s="100">
        <v>11</v>
      </c>
      <c r="G109" s="141">
        <v>1</v>
      </c>
      <c r="H109" s="100">
        <v>0.59796700000000003</v>
      </c>
      <c r="I109" s="100">
        <f t="shared" si="6"/>
        <v>32.544511999999997</v>
      </c>
      <c r="J109" s="100">
        <v>20.145554389999997</v>
      </c>
      <c r="K109" s="190">
        <f>I109/J109-1</f>
        <v>0.61546867214310508</v>
      </c>
    </row>
    <row r="110" spans="1:11" s="52" customFormat="1">
      <c r="A110" s="86">
        <v>17</v>
      </c>
      <c r="B110" s="87" t="s">
        <v>190</v>
      </c>
      <c r="C110" s="141">
        <v>1</v>
      </c>
      <c r="D110" s="100">
        <v>30.295262999999998</v>
      </c>
      <c r="E110" s="141">
        <v>0</v>
      </c>
      <c r="F110" s="100">
        <v>0</v>
      </c>
      <c r="G110" s="141">
        <v>0</v>
      </c>
      <c r="H110" s="100">
        <v>0</v>
      </c>
      <c r="I110" s="100">
        <f t="shared" si="6"/>
        <v>30.295262999999998</v>
      </c>
      <c r="J110" s="100">
        <v>0</v>
      </c>
      <c r="K110" s="190"/>
    </row>
    <row r="111" spans="1:11" s="52" customFormat="1">
      <c r="A111" s="86">
        <v>18</v>
      </c>
      <c r="B111" s="87" t="s">
        <v>212</v>
      </c>
      <c r="C111" s="141">
        <v>1</v>
      </c>
      <c r="D111" s="100">
        <v>19.085360000000001</v>
      </c>
      <c r="E111" s="141">
        <v>0</v>
      </c>
      <c r="F111" s="100">
        <v>0</v>
      </c>
      <c r="G111" s="141">
        <v>0</v>
      </c>
      <c r="H111" s="100">
        <v>0</v>
      </c>
      <c r="I111" s="100">
        <f t="shared" si="6"/>
        <v>19.085360000000001</v>
      </c>
      <c r="J111" s="100">
        <v>0</v>
      </c>
      <c r="K111" s="190"/>
    </row>
    <row r="112" spans="1:11" s="52" customFormat="1" ht="15.75" customHeight="1">
      <c r="A112" s="86">
        <v>19</v>
      </c>
      <c r="B112" s="87" t="s">
        <v>180</v>
      </c>
      <c r="C112" s="141">
        <v>2</v>
      </c>
      <c r="D112" s="100">
        <v>5.9767539999999997</v>
      </c>
      <c r="E112" s="141">
        <v>2</v>
      </c>
      <c r="F112" s="100">
        <v>11.021070999999999</v>
      </c>
      <c r="G112" s="141">
        <v>0</v>
      </c>
      <c r="H112" s="100">
        <v>0</v>
      </c>
      <c r="I112" s="100">
        <f t="shared" si="6"/>
        <v>16.997824999999999</v>
      </c>
      <c r="J112" s="100">
        <v>-2.5</v>
      </c>
      <c r="K112" s="190">
        <f t="shared" ref="K112:K125" si="8">I112/J112-1</f>
        <v>-7.7991299999999999</v>
      </c>
    </row>
    <row r="113" spans="1:11" s="52" customFormat="1">
      <c r="A113" s="86">
        <v>20</v>
      </c>
      <c r="B113" s="87" t="s">
        <v>181</v>
      </c>
      <c r="C113" s="141">
        <v>2</v>
      </c>
      <c r="D113" s="100">
        <v>18.518391999999999</v>
      </c>
      <c r="E113" s="141">
        <v>1</v>
      </c>
      <c r="F113" s="100">
        <v>-2</v>
      </c>
      <c r="G113" s="141">
        <v>0</v>
      </c>
      <c r="H113" s="100">
        <v>0</v>
      </c>
      <c r="I113" s="100">
        <f t="shared" si="6"/>
        <v>16.518391999999999</v>
      </c>
      <c r="J113" s="100">
        <v>23.390045000000001</v>
      </c>
      <c r="K113" s="190">
        <f t="shared" si="8"/>
        <v>-0.29378536894648988</v>
      </c>
    </row>
    <row r="114" spans="1:11" s="52" customFormat="1">
      <c r="A114" s="86">
        <v>21</v>
      </c>
      <c r="B114" s="84" t="s">
        <v>184</v>
      </c>
      <c r="C114" s="141">
        <v>5</v>
      </c>
      <c r="D114" s="100">
        <v>20.271037</v>
      </c>
      <c r="E114" s="141">
        <v>3</v>
      </c>
      <c r="F114" s="100">
        <v>-8.9710000000000001</v>
      </c>
      <c r="G114" s="141">
        <v>0</v>
      </c>
      <c r="H114" s="100">
        <v>0</v>
      </c>
      <c r="I114" s="100">
        <f t="shared" si="6"/>
        <v>11.300037</v>
      </c>
      <c r="J114" s="100">
        <v>16.734549999999999</v>
      </c>
      <c r="K114" s="190">
        <f t="shared" si="8"/>
        <v>-0.32474808106581887</v>
      </c>
    </row>
    <row r="115" spans="1:11" s="52" customFormat="1">
      <c r="A115" s="86">
        <v>22</v>
      </c>
      <c r="B115" s="84" t="s">
        <v>204</v>
      </c>
      <c r="C115" s="141">
        <v>1</v>
      </c>
      <c r="D115" s="100">
        <v>8.2489539999999995</v>
      </c>
      <c r="E115" s="141">
        <v>0</v>
      </c>
      <c r="F115" s="100">
        <v>0</v>
      </c>
      <c r="G115" s="141">
        <v>0</v>
      </c>
      <c r="H115" s="100">
        <v>0</v>
      </c>
      <c r="I115" s="100">
        <f t="shared" si="6"/>
        <v>8.2489539999999995</v>
      </c>
      <c r="J115" s="100">
        <v>21.7</v>
      </c>
      <c r="K115" s="190">
        <f t="shared" si="8"/>
        <v>-0.61986387096774198</v>
      </c>
    </row>
    <row r="116" spans="1:11" s="52" customFormat="1">
      <c r="A116" s="86">
        <v>23</v>
      </c>
      <c r="B116" s="84" t="s">
        <v>235</v>
      </c>
      <c r="C116" s="141">
        <v>2</v>
      </c>
      <c r="D116" s="100">
        <v>7.7</v>
      </c>
      <c r="E116" s="141">
        <v>1</v>
      </c>
      <c r="F116" s="100">
        <v>0.36959599999999998</v>
      </c>
      <c r="G116" s="141">
        <v>0</v>
      </c>
      <c r="H116" s="100">
        <v>0</v>
      </c>
      <c r="I116" s="100">
        <f t="shared" si="6"/>
        <v>8.0695960000000007</v>
      </c>
      <c r="J116" s="100">
        <v>28.82660319</v>
      </c>
      <c r="K116" s="190">
        <f t="shared" si="8"/>
        <v>-0.72006427719519317</v>
      </c>
    </row>
    <row r="117" spans="1:11" s="52" customFormat="1">
      <c r="A117" s="86">
        <v>24</v>
      </c>
      <c r="B117" s="84" t="s">
        <v>176</v>
      </c>
      <c r="C117" s="141">
        <v>0</v>
      </c>
      <c r="D117" s="100">
        <v>0</v>
      </c>
      <c r="E117" s="141">
        <v>2</v>
      </c>
      <c r="F117" s="100">
        <v>8</v>
      </c>
      <c r="G117" s="141">
        <v>0</v>
      </c>
      <c r="H117" s="100">
        <v>0</v>
      </c>
      <c r="I117" s="100">
        <f t="shared" si="6"/>
        <v>8</v>
      </c>
      <c r="J117" s="100">
        <v>40</v>
      </c>
      <c r="K117" s="190">
        <f t="shared" si="8"/>
        <v>-0.8</v>
      </c>
    </row>
    <row r="118" spans="1:11" s="52" customFormat="1">
      <c r="A118" s="86">
        <v>25</v>
      </c>
      <c r="B118" s="84" t="s">
        <v>178</v>
      </c>
      <c r="C118" s="141">
        <v>9</v>
      </c>
      <c r="D118" s="100">
        <v>7.3784414099999989</v>
      </c>
      <c r="E118" s="141">
        <v>2</v>
      </c>
      <c r="F118" s="100">
        <v>0.200656</v>
      </c>
      <c r="G118" s="141">
        <v>1</v>
      </c>
      <c r="H118" s="100">
        <v>2.2158270000000001E-2</v>
      </c>
      <c r="I118" s="100">
        <f t="shared" si="6"/>
        <v>7.6012556799999995</v>
      </c>
      <c r="J118" s="100">
        <v>21.706414390000003</v>
      </c>
      <c r="K118" s="190">
        <f t="shared" si="8"/>
        <v>-0.64981523233510896</v>
      </c>
    </row>
    <row r="119" spans="1:11" s="52" customFormat="1">
      <c r="A119" s="86">
        <v>26</v>
      </c>
      <c r="B119" s="84" t="s">
        <v>194</v>
      </c>
      <c r="C119" s="141">
        <v>0</v>
      </c>
      <c r="D119" s="100">
        <v>0</v>
      </c>
      <c r="E119" s="141">
        <v>1</v>
      </c>
      <c r="F119" s="100">
        <v>6.38</v>
      </c>
      <c r="G119" s="141">
        <v>0</v>
      </c>
      <c r="H119" s="100">
        <v>0</v>
      </c>
      <c r="I119" s="100">
        <f t="shared" si="6"/>
        <v>6.38</v>
      </c>
      <c r="J119" s="100">
        <v>1.2788809999999999</v>
      </c>
      <c r="K119" s="190">
        <f t="shared" si="8"/>
        <v>3.9887362467657272</v>
      </c>
    </row>
    <row r="120" spans="1:11" s="52" customFormat="1">
      <c r="A120" s="86">
        <v>27</v>
      </c>
      <c r="B120" s="84" t="s">
        <v>193</v>
      </c>
      <c r="C120" s="141">
        <v>0</v>
      </c>
      <c r="D120" s="100">
        <v>0</v>
      </c>
      <c r="E120" s="141">
        <v>0</v>
      </c>
      <c r="F120" s="100">
        <v>0</v>
      </c>
      <c r="G120" s="141">
        <v>3</v>
      </c>
      <c r="H120" s="100">
        <v>6.0977824000000007</v>
      </c>
      <c r="I120" s="100">
        <f t="shared" si="6"/>
        <v>6.0977824000000007</v>
      </c>
      <c r="J120" s="100">
        <v>32.133333</v>
      </c>
      <c r="K120" s="190">
        <f t="shared" si="8"/>
        <v>-0.81023498558335039</v>
      </c>
    </row>
    <row r="121" spans="1:11" s="52" customFormat="1">
      <c r="A121" s="86">
        <v>28</v>
      </c>
      <c r="B121" s="84" t="s">
        <v>166</v>
      </c>
      <c r="C121" s="141">
        <v>0</v>
      </c>
      <c r="D121" s="100">
        <v>0</v>
      </c>
      <c r="E121" s="141">
        <v>1</v>
      </c>
      <c r="F121" s="100">
        <v>5.5588280000000001</v>
      </c>
      <c r="G121" s="141">
        <v>1</v>
      </c>
      <c r="H121" s="100">
        <v>1.0200000000000001E-2</v>
      </c>
      <c r="I121" s="100">
        <f t="shared" si="6"/>
        <v>5.5690280000000003</v>
      </c>
      <c r="J121" s="100">
        <v>3.3496999999999999E-2</v>
      </c>
      <c r="K121" s="190">
        <f t="shared" si="8"/>
        <v>165.25453025644089</v>
      </c>
    </row>
    <row r="122" spans="1:11" s="52" customFormat="1">
      <c r="A122" s="86">
        <v>29</v>
      </c>
      <c r="B122" s="84" t="s">
        <v>196</v>
      </c>
      <c r="C122" s="141">
        <v>3</v>
      </c>
      <c r="D122" s="100">
        <v>4.0383813999999996</v>
      </c>
      <c r="E122" s="141">
        <v>0</v>
      </c>
      <c r="F122" s="100">
        <v>0</v>
      </c>
      <c r="G122" s="141">
        <v>0</v>
      </c>
      <c r="H122" s="100">
        <v>0</v>
      </c>
      <c r="I122" s="100">
        <f t="shared" si="6"/>
        <v>4.0383813999999996</v>
      </c>
      <c r="J122" s="100">
        <v>0.5</v>
      </c>
      <c r="K122" s="190">
        <f t="shared" si="8"/>
        <v>7.0767627999999991</v>
      </c>
    </row>
    <row r="123" spans="1:11" s="52" customFormat="1">
      <c r="A123" s="86">
        <v>30</v>
      </c>
      <c r="B123" s="84" t="s">
        <v>187</v>
      </c>
      <c r="C123" s="141">
        <v>1</v>
      </c>
      <c r="D123" s="100">
        <v>3.1771820000000002</v>
      </c>
      <c r="E123" s="141">
        <v>0</v>
      </c>
      <c r="F123" s="100">
        <v>0</v>
      </c>
      <c r="G123" s="141">
        <v>0</v>
      </c>
      <c r="H123" s="100">
        <v>0</v>
      </c>
      <c r="I123" s="100">
        <f t="shared" si="6"/>
        <v>3.1771820000000002</v>
      </c>
      <c r="J123" s="100">
        <v>22.13</v>
      </c>
      <c r="K123" s="190">
        <f t="shared" si="8"/>
        <v>-0.85643099864437411</v>
      </c>
    </row>
    <row r="124" spans="1:11" s="52" customFormat="1">
      <c r="A124" s="86">
        <v>31</v>
      </c>
      <c r="B124" s="84" t="s">
        <v>192</v>
      </c>
      <c r="C124" s="141">
        <v>1</v>
      </c>
      <c r="D124" s="100">
        <v>1.9836549999999999</v>
      </c>
      <c r="E124" s="141">
        <v>0</v>
      </c>
      <c r="F124" s="100">
        <v>0</v>
      </c>
      <c r="G124" s="141">
        <v>6</v>
      </c>
      <c r="H124" s="100">
        <v>6.8514000000000005E-2</v>
      </c>
      <c r="I124" s="100">
        <f t="shared" si="6"/>
        <v>2.0521690000000001</v>
      </c>
      <c r="J124" s="100">
        <v>11.07350289</v>
      </c>
      <c r="K124" s="190">
        <f t="shared" si="8"/>
        <v>-0.81467752161303675</v>
      </c>
    </row>
    <row r="125" spans="1:11" s="52" customFormat="1">
      <c r="A125" s="86">
        <v>32</v>
      </c>
      <c r="B125" s="84" t="s">
        <v>185</v>
      </c>
      <c r="C125" s="141">
        <v>1</v>
      </c>
      <c r="D125" s="100">
        <v>1.77555</v>
      </c>
      <c r="E125" s="141">
        <v>0</v>
      </c>
      <c r="F125" s="100">
        <v>0</v>
      </c>
      <c r="G125" s="141">
        <v>0</v>
      </c>
      <c r="H125" s="100">
        <v>0</v>
      </c>
      <c r="I125" s="100">
        <f t="shared" si="6"/>
        <v>1.77555</v>
      </c>
      <c r="J125" s="100">
        <v>17.718997999999999</v>
      </c>
      <c r="K125" s="190">
        <f t="shared" si="8"/>
        <v>-0.89979399512320057</v>
      </c>
    </row>
    <row r="126" spans="1:11" s="52" customFormat="1">
      <c r="A126" s="86">
        <v>33</v>
      </c>
      <c r="B126" s="84" t="s">
        <v>202</v>
      </c>
      <c r="C126" s="141">
        <v>1</v>
      </c>
      <c r="D126" s="100">
        <v>0.79200000000000004</v>
      </c>
      <c r="E126" s="141">
        <v>0</v>
      </c>
      <c r="F126" s="100">
        <v>0</v>
      </c>
      <c r="G126" s="141">
        <v>0</v>
      </c>
      <c r="H126" s="100">
        <v>0</v>
      </c>
      <c r="I126" s="100">
        <f t="shared" si="6"/>
        <v>0.79200000000000004</v>
      </c>
      <c r="J126" s="100">
        <v>0</v>
      </c>
      <c r="K126" s="190"/>
    </row>
    <row r="127" spans="1:11" s="52" customFormat="1">
      <c r="A127" s="86">
        <v>34</v>
      </c>
      <c r="B127" s="84" t="s">
        <v>205</v>
      </c>
      <c r="C127" s="141">
        <v>0</v>
      </c>
      <c r="D127" s="100">
        <v>0</v>
      </c>
      <c r="E127" s="141">
        <v>0</v>
      </c>
      <c r="F127" s="100">
        <v>0</v>
      </c>
      <c r="G127" s="141">
        <v>3</v>
      </c>
      <c r="H127" s="100">
        <v>0.26515929999999999</v>
      </c>
      <c r="I127" s="100">
        <f t="shared" si="6"/>
        <v>0.26515929999999999</v>
      </c>
      <c r="J127" s="100">
        <v>2</v>
      </c>
      <c r="K127" s="190">
        <f>I127/J127-1</f>
        <v>-0.86742034999999995</v>
      </c>
    </row>
    <row r="128" spans="1:11" s="52" customFormat="1">
      <c r="A128" s="86">
        <v>35</v>
      </c>
      <c r="B128" s="84" t="s">
        <v>191</v>
      </c>
      <c r="C128" s="141">
        <v>1</v>
      </c>
      <c r="D128" s="100">
        <v>0.10915800000000001</v>
      </c>
      <c r="E128" s="141">
        <v>0</v>
      </c>
      <c r="F128" s="100">
        <v>0</v>
      </c>
      <c r="G128" s="141">
        <v>0</v>
      </c>
      <c r="H128" s="100">
        <v>0</v>
      </c>
      <c r="I128" s="100">
        <f t="shared" si="6"/>
        <v>0.10915800000000001</v>
      </c>
      <c r="J128" s="100">
        <v>0</v>
      </c>
      <c r="K128" s="190"/>
    </row>
    <row r="129" spans="1:11" s="52" customFormat="1">
      <c r="A129" s="86">
        <v>36</v>
      </c>
      <c r="B129" s="84" t="s">
        <v>183</v>
      </c>
      <c r="C129" s="141">
        <v>2</v>
      </c>
      <c r="D129" s="100">
        <v>4.42</v>
      </c>
      <c r="E129" s="141">
        <v>4</v>
      </c>
      <c r="F129" s="100">
        <v>-4.3773390000000001</v>
      </c>
      <c r="G129" s="141">
        <v>0</v>
      </c>
      <c r="H129" s="100">
        <v>0</v>
      </c>
      <c r="I129" s="100">
        <f t="shared" si="6"/>
        <v>4.2660999999999838E-2</v>
      </c>
      <c r="J129" s="100">
        <v>18.378899000000001</v>
      </c>
      <c r="K129" s="190">
        <f>I129/J129-1</f>
        <v>-0.99767880546054477</v>
      </c>
    </row>
    <row r="130" spans="1:11" s="52" customFormat="1">
      <c r="A130" s="86">
        <v>37</v>
      </c>
      <c r="B130" s="84" t="s">
        <v>198</v>
      </c>
      <c r="C130" s="141">
        <v>0</v>
      </c>
      <c r="D130" s="100">
        <v>0</v>
      </c>
      <c r="E130" s="141">
        <v>0</v>
      </c>
      <c r="F130" s="100">
        <v>0</v>
      </c>
      <c r="G130" s="141">
        <v>1</v>
      </c>
      <c r="H130" s="100">
        <v>1.427898E-2</v>
      </c>
      <c r="I130" s="100">
        <f t="shared" si="6"/>
        <v>1.427898E-2</v>
      </c>
      <c r="J130" s="100">
        <v>13.641664</v>
      </c>
      <c r="K130" s="190">
        <f>I130/J130-1</f>
        <v>-0.99895328165244357</v>
      </c>
    </row>
    <row r="131" spans="1:11" s="52" customFormat="1">
      <c r="A131" s="86">
        <v>38</v>
      </c>
      <c r="B131" s="84" t="s">
        <v>213</v>
      </c>
      <c r="C131" s="141">
        <v>0</v>
      </c>
      <c r="D131" s="100">
        <v>0</v>
      </c>
      <c r="E131" s="141">
        <v>1</v>
      </c>
      <c r="F131" s="100">
        <v>-8.6140139999999992</v>
      </c>
      <c r="G131" s="141">
        <v>0</v>
      </c>
      <c r="H131" s="100">
        <v>0</v>
      </c>
      <c r="I131" s="100">
        <f t="shared" si="6"/>
        <v>-8.6140139999999992</v>
      </c>
      <c r="J131" s="100">
        <v>16</v>
      </c>
      <c r="K131" s="190">
        <f>I131/J131-1</f>
        <v>-1.5383758749999998</v>
      </c>
    </row>
    <row r="132" spans="1:11" s="52" customFormat="1">
      <c r="A132" s="86">
        <v>39</v>
      </c>
      <c r="B132" s="84" t="s">
        <v>170</v>
      </c>
      <c r="C132" s="141">
        <v>0</v>
      </c>
      <c r="D132" s="100">
        <v>0</v>
      </c>
      <c r="E132" s="141">
        <v>1</v>
      </c>
      <c r="F132" s="100">
        <v>-32.547463999999998</v>
      </c>
      <c r="G132" s="141">
        <v>1</v>
      </c>
      <c r="H132" s="100">
        <v>4.4099863200000007</v>
      </c>
      <c r="I132" s="100">
        <f t="shared" si="6"/>
        <v>-28.137477679999996</v>
      </c>
      <c r="J132" s="100">
        <v>134.286563</v>
      </c>
      <c r="K132" s="190">
        <f>I132/J132-1</f>
        <v>-1.2095330839616469</v>
      </c>
    </row>
    <row r="133" spans="1:11" s="64" customFormat="1" ht="14.25">
      <c r="A133" s="180" t="s">
        <v>141</v>
      </c>
      <c r="B133" s="181"/>
      <c r="C133" s="144">
        <f t="shared" ref="C133:I133" si="9">SUM(C94:C132)</f>
        <v>282</v>
      </c>
      <c r="D133" s="140">
        <f t="shared" si="9"/>
        <v>1286.8350724599998</v>
      </c>
      <c r="E133" s="144">
        <f t="shared" si="9"/>
        <v>137</v>
      </c>
      <c r="F133" s="140">
        <f t="shared" si="9"/>
        <v>2725.0914836093752</v>
      </c>
      <c r="G133" s="144">
        <f t="shared" si="9"/>
        <v>260</v>
      </c>
      <c r="H133" s="140">
        <f t="shared" si="9"/>
        <v>322.85922788999994</v>
      </c>
      <c r="I133" s="140">
        <f t="shared" si="9"/>
        <v>4334.7857839593762</v>
      </c>
      <c r="J133" s="193"/>
      <c r="K133" s="191">
        <f>K25</f>
        <v>0.48599999999999999</v>
      </c>
    </row>
    <row r="135" spans="1:11" ht="15.75">
      <c r="A135" s="178" t="s">
        <v>298</v>
      </c>
      <c r="B135" s="178"/>
      <c r="C135" s="178"/>
      <c r="D135" s="178"/>
      <c r="E135" s="178"/>
      <c r="F135" s="178"/>
      <c r="G135" s="178"/>
      <c r="H135" s="178"/>
      <c r="I135" s="178"/>
      <c r="J135" s="178"/>
      <c r="K135" s="178"/>
    </row>
    <row r="136" spans="1:11" ht="15.75">
      <c r="A136" s="179" t="str">
        <f>A6</f>
        <v>As from January 1 to January 31, 2025</v>
      </c>
      <c r="B136" s="179"/>
      <c r="C136" s="179"/>
      <c r="D136" s="179"/>
      <c r="E136" s="179"/>
      <c r="F136" s="179"/>
      <c r="G136" s="179"/>
      <c r="H136" s="179"/>
      <c r="I136" s="179"/>
      <c r="J136" s="179"/>
      <c r="K136" s="179"/>
    </row>
    <row r="138" spans="1:11" ht="85.5">
      <c r="A138" s="114" t="s">
        <v>100</v>
      </c>
      <c r="B138" s="115" t="s">
        <v>165</v>
      </c>
      <c r="C138" s="135" t="s">
        <v>120</v>
      </c>
      <c r="D138" s="136" t="s">
        <v>121</v>
      </c>
      <c r="E138" s="137" t="s">
        <v>122</v>
      </c>
      <c r="F138" s="136" t="s">
        <v>123</v>
      </c>
      <c r="G138" s="135" t="s">
        <v>253</v>
      </c>
      <c r="H138" s="136" t="s">
        <v>125</v>
      </c>
      <c r="I138" s="136" t="s">
        <v>126</v>
      </c>
      <c r="J138" s="151" t="s">
        <v>297</v>
      </c>
      <c r="K138" s="138" t="s">
        <v>254</v>
      </c>
    </row>
    <row r="139" spans="1:11">
      <c r="A139" s="108" t="s">
        <v>257</v>
      </c>
      <c r="B139" s="107" t="s">
        <v>263</v>
      </c>
      <c r="C139" s="152">
        <v>92</v>
      </c>
      <c r="D139" s="153">
        <v>527.94000000000005</v>
      </c>
      <c r="E139" s="152">
        <v>42</v>
      </c>
      <c r="F139" s="153">
        <v>1911.39</v>
      </c>
      <c r="G139" s="152">
        <v>33</v>
      </c>
      <c r="H139" s="153">
        <v>28.27</v>
      </c>
      <c r="I139" s="154">
        <v>2467.61</v>
      </c>
      <c r="J139" s="154">
        <v>1554.97</v>
      </c>
      <c r="K139" s="195">
        <f t="shared" ref="K139:K160" si="10">I139/J139-1</f>
        <v>0.58691807558988285</v>
      </c>
    </row>
    <row r="140" spans="1:11">
      <c r="A140" s="101">
        <v>1</v>
      </c>
      <c r="B140" s="103" t="s">
        <v>173</v>
      </c>
      <c r="C140" s="103">
        <v>29</v>
      </c>
      <c r="D140" s="155">
        <v>175.03</v>
      </c>
      <c r="E140" s="103">
        <v>13</v>
      </c>
      <c r="F140" s="155">
        <v>1215.8399999999999</v>
      </c>
      <c r="G140" s="103">
        <v>4</v>
      </c>
      <c r="H140" s="155">
        <v>3.72</v>
      </c>
      <c r="I140" s="155">
        <v>1394.59</v>
      </c>
      <c r="J140" s="100">
        <v>230.07</v>
      </c>
      <c r="K140" s="190">
        <f t="shared" si="10"/>
        <v>5.061589950884513</v>
      </c>
    </row>
    <row r="141" spans="1:11">
      <c r="A141" s="101">
        <v>2</v>
      </c>
      <c r="B141" s="103" t="s">
        <v>227</v>
      </c>
      <c r="C141" s="103">
        <v>20</v>
      </c>
      <c r="D141" s="155">
        <v>10.78</v>
      </c>
      <c r="E141" s="103">
        <v>12</v>
      </c>
      <c r="F141" s="155">
        <v>702.12</v>
      </c>
      <c r="G141" s="103">
        <v>22</v>
      </c>
      <c r="H141" s="155">
        <v>16.989999999999998</v>
      </c>
      <c r="I141" s="155">
        <v>729.89</v>
      </c>
      <c r="J141" s="100">
        <v>716.42</v>
      </c>
      <c r="K141" s="190">
        <f t="shared" si="10"/>
        <v>1.8801820161358007E-2</v>
      </c>
    </row>
    <row r="142" spans="1:11">
      <c r="A142" s="101">
        <v>3</v>
      </c>
      <c r="B142" s="120" t="s">
        <v>168</v>
      </c>
      <c r="C142" s="103">
        <v>15</v>
      </c>
      <c r="D142" s="155">
        <v>117.07</v>
      </c>
      <c r="E142" s="103">
        <v>4</v>
      </c>
      <c r="F142" s="155">
        <v>9.98</v>
      </c>
      <c r="G142" s="103">
        <v>4</v>
      </c>
      <c r="H142" s="155">
        <v>0.93</v>
      </c>
      <c r="I142" s="155">
        <v>127.98</v>
      </c>
      <c r="J142" s="100">
        <v>162.16</v>
      </c>
      <c r="K142" s="190">
        <f t="shared" si="10"/>
        <v>-0.21077947705969413</v>
      </c>
    </row>
    <row r="143" spans="1:11">
      <c r="A143" s="101">
        <v>4</v>
      </c>
      <c r="B143" s="120" t="s">
        <v>197</v>
      </c>
      <c r="C143" s="103">
        <v>8</v>
      </c>
      <c r="D143" s="155">
        <v>112.68</v>
      </c>
      <c r="E143" s="103"/>
      <c r="F143" s="155" t="s">
        <v>273</v>
      </c>
      <c r="G143" s="103"/>
      <c r="H143" s="155" t="s">
        <v>273</v>
      </c>
      <c r="I143" s="155">
        <v>112.68</v>
      </c>
      <c r="J143" s="100">
        <v>76.650000000000006</v>
      </c>
      <c r="K143" s="190">
        <f t="shared" si="10"/>
        <v>0.47005870841487285</v>
      </c>
    </row>
    <row r="144" spans="1:11">
      <c r="A144" s="101">
        <v>5</v>
      </c>
      <c r="B144" s="103" t="s">
        <v>175</v>
      </c>
      <c r="C144" s="103">
        <v>8</v>
      </c>
      <c r="D144" s="155">
        <v>50</v>
      </c>
      <c r="E144" s="103">
        <v>1</v>
      </c>
      <c r="F144" s="155">
        <v>3</v>
      </c>
      <c r="G144" s="103">
        <v>1</v>
      </c>
      <c r="H144" s="155">
        <v>2.06</v>
      </c>
      <c r="I144" s="155">
        <v>55.06</v>
      </c>
      <c r="J144" s="100">
        <v>133.29</v>
      </c>
      <c r="K144" s="190">
        <f t="shared" si="10"/>
        <v>-0.58691574761797582</v>
      </c>
    </row>
    <row r="145" spans="1:11">
      <c r="A145" s="101">
        <v>6</v>
      </c>
      <c r="B145" s="103" t="s">
        <v>177</v>
      </c>
      <c r="C145" s="103">
        <v>2</v>
      </c>
      <c r="D145" s="155">
        <v>16</v>
      </c>
      <c r="E145" s="103">
        <v>3</v>
      </c>
      <c r="F145" s="155">
        <v>28.35</v>
      </c>
      <c r="G145" s="103">
        <v>1</v>
      </c>
      <c r="H145" s="155">
        <v>0.17</v>
      </c>
      <c r="I145" s="155">
        <v>44.52</v>
      </c>
      <c r="J145" s="100">
        <v>21.46</v>
      </c>
      <c r="K145" s="190">
        <f t="shared" si="10"/>
        <v>1.0745573159366262</v>
      </c>
    </row>
    <row r="146" spans="1:11">
      <c r="A146" s="101">
        <v>7</v>
      </c>
      <c r="B146" s="103" t="s">
        <v>181</v>
      </c>
      <c r="C146" s="103">
        <v>2</v>
      </c>
      <c r="D146" s="155">
        <v>18.52</v>
      </c>
      <c r="E146" s="103">
        <v>1</v>
      </c>
      <c r="F146" s="155">
        <v>-2</v>
      </c>
      <c r="G146" s="103"/>
      <c r="H146" s="155" t="s">
        <v>273</v>
      </c>
      <c r="I146" s="155">
        <v>16.52</v>
      </c>
      <c r="J146" s="100">
        <v>23.39</v>
      </c>
      <c r="K146" s="190">
        <f t="shared" si="10"/>
        <v>-0.29371526293287731</v>
      </c>
    </row>
    <row r="147" spans="1:11">
      <c r="A147" s="101">
        <v>8</v>
      </c>
      <c r="B147" s="103" t="s">
        <v>184</v>
      </c>
      <c r="C147" s="103">
        <v>5</v>
      </c>
      <c r="D147" s="155">
        <v>20.27</v>
      </c>
      <c r="E147" s="103">
        <v>3</v>
      </c>
      <c r="F147" s="155">
        <v>-8.9700000000000006</v>
      </c>
      <c r="G147" s="103"/>
      <c r="H147" s="155" t="s">
        <v>273</v>
      </c>
      <c r="I147" s="155">
        <v>11.3</v>
      </c>
      <c r="J147" s="100">
        <v>16.73</v>
      </c>
      <c r="K147" s="190">
        <f t="shared" si="10"/>
        <v>-0.32456664674237889</v>
      </c>
    </row>
    <row r="148" spans="1:11">
      <c r="A148" s="101">
        <v>9</v>
      </c>
      <c r="B148" s="103" t="s">
        <v>187</v>
      </c>
      <c r="C148" s="103">
        <v>1</v>
      </c>
      <c r="D148" s="155">
        <v>3.18</v>
      </c>
      <c r="E148" s="103"/>
      <c r="F148" s="155" t="s">
        <v>273</v>
      </c>
      <c r="G148" s="103"/>
      <c r="H148" s="155" t="s">
        <v>273</v>
      </c>
      <c r="I148" s="155">
        <v>3.18</v>
      </c>
      <c r="J148" s="100">
        <v>22.13</v>
      </c>
      <c r="K148" s="190">
        <f t="shared" si="10"/>
        <v>-0.85630366018978754</v>
      </c>
    </row>
    <row r="149" spans="1:11">
      <c r="A149" s="101">
        <v>10</v>
      </c>
      <c r="B149" s="103" t="s">
        <v>183</v>
      </c>
      <c r="C149" s="103">
        <v>2</v>
      </c>
      <c r="D149" s="155">
        <v>4.42</v>
      </c>
      <c r="E149" s="103">
        <v>4</v>
      </c>
      <c r="F149" s="155">
        <v>-4.38</v>
      </c>
      <c r="G149" s="103"/>
      <c r="H149" s="155" t="s">
        <v>273</v>
      </c>
      <c r="I149" s="155">
        <v>0.04</v>
      </c>
      <c r="J149" s="100">
        <v>18.38</v>
      </c>
      <c r="K149" s="190">
        <f t="shared" si="10"/>
        <v>-0.9978237214363439</v>
      </c>
    </row>
    <row r="150" spans="1:11">
      <c r="A150" s="105">
        <v>11</v>
      </c>
      <c r="B150" s="122" t="s">
        <v>170</v>
      </c>
      <c r="C150" s="103"/>
      <c r="D150" s="155" t="s">
        <v>273</v>
      </c>
      <c r="E150" s="103">
        <v>1</v>
      </c>
      <c r="F150" s="155">
        <v>-32.549999999999997</v>
      </c>
      <c r="G150" s="103">
        <v>1</v>
      </c>
      <c r="H150" s="155">
        <v>4.41</v>
      </c>
      <c r="I150" s="155">
        <v>-28.14</v>
      </c>
      <c r="J150" s="100">
        <v>134.29</v>
      </c>
      <c r="K150" s="190">
        <f t="shared" si="10"/>
        <v>-1.209546503834984</v>
      </c>
    </row>
    <row r="151" spans="1:11">
      <c r="A151" s="117" t="s">
        <v>258</v>
      </c>
      <c r="B151" s="118" t="s">
        <v>264</v>
      </c>
      <c r="C151" s="124">
        <v>151</v>
      </c>
      <c r="D151" s="156">
        <v>586.76</v>
      </c>
      <c r="E151" s="124">
        <v>58</v>
      </c>
      <c r="F151" s="156">
        <v>642.09</v>
      </c>
      <c r="G151" s="124">
        <v>201</v>
      </c>
      <c r="H151" s="156">
        <v>270.58999999999997</v>
      </c>
      <c r="I151" s="156">
        <v>1499.43</v>
      </c>
      <c r="J151" s="156">
        <v>859.65</v>
      </c>
      <c r="K151" s="196">
        <f t="shared" si="10"/>
        <v>0.74423311812947146</v>
      </c>
    </row>
    <row r="152" spans="1:11">
      <c r="A152" s="101">
        <v>1</v>
      </c>
      <c r="B152" s="103" t="s">
        <v>174</v>
      </c>
      <c r="C152" s="103">
        <v>13</v>
      </c>
      <c r="D152" s="155">
        <v>270.16000000000003</v>
      </c>
      <c r="E152" s="103">
        <v>17</v>
      </c>
      <c r="F152" s="155">
        <v>628.52</v>
      </c>
      <c r="G152" s="103">
        <v>13</v>
      </c>
      <c r="H152" s="155">
        <v>60.14</v>
      </c>
      <c r="I152" s="155">
        <v>958.82</v>
      </c>
      <c r="J152" s="100">
        <v>279.48</v>
      </c>
      <c r="K152" s="190">
        <f t="shared" si="10"/>
        <v>2.4307284957778732</v>
      </c>
    </row>
    <row r="153" spans="1:11">
      <c r="A153" s="101">
        <v>2</v>
      </c>
      <c r="B153" s="103" t="s">
        <v>226</v>
      </c>
      <c r="C153" s="103">
        <v>100</v>
      </c>
      <c r="D153" s="155">
        <v>37.619999999999997</v>
      </c>
      <c r="E153" s="103">
        <v>26</v>
      </c>
      <c r="F153" s="155">
        <v>-40.700000000000003</v>
      </c>
      <c r="G153" s="103">
        <v>167</v>
      </c>
      <c r="H153" s="155">
        <v>154.16999999999999</v>
      </c>
      <c r="I153" s="155">
        <v>151.1</v>
      </c>
      <c r="J153" s="100">
        <v>141.94999999999999</v>
      </c>
      <c r="K153" s="190">
        <f t="shared" si="10"/>
        <v>6.4459316660796073E-2</v>
      </c>
    </row>
    <row r="154" spans="1:11">
      <c r="A154" s="101">
        <v>3</v>
      </c>
      <c r="B154" s="103" t="s">
        <v>167</v>
      </c>
      <c r="C154" s="103">
        <v>27</v>
      </c>
      <c r="D154" s="155">
        <v>41.82</v>
      </c>
      <c r="E154" s="103">
        <v>8</v>
      </c>
      <c r="F154" s="155">
        <v>23.51</v>
      </c>
      <c r="G154" s="103">
        <v>19</v>
      </c>
      <c r="H154" s="155">
        <v>55.67</v>
      </c>
      <c r="I154" s="155">
        <v>121</v>
      </c>
      <c r="J154" s="100">
        <v>91.31</v>
      </c>
      <c r="K154" s="190">
        <f t="shared" si="10"/>
        <v>0.32515606176760481</v>
      </c>
    </row>
    <row r="155" spans="1:11">
      <c r="A155" s="101">
        <v>4</v>
      </c>
      <c r="B155" s="103" t="s">
        <v>171</v>
      </c>
      <c r="C155" s="103">
        <v>3</v>
      </c>
      <c r="D155" s="155">
        <v>101.21</v>
      </c>
      <c r="E155" s="103">
        <v>3</v>
      </c>
      <c r="F155" s="155">
        <v>19.75</v>
      </c>
      <c r="G155" s="103"/>
      <c r="H155" s="155" t="s">
        <v>273</v>
      </c>
      <c r="I155" s="155">
        <v>120.96</v>
      </c>
      <c r="J155" s="100">
        <v>40.9</v>
      </c>
      <c r="K155" s="190">
        <f t="shared" si="10"/>
        <v>1.9574572127139365</v>
      </c>
    </row>
    <row r="156" spans="1:11">
      <c r="A156" s="101">
        <v>5</v>
      </c>
      <c r="B156" s="106" t="s">
        <v>188</v>
      </c>
      <c r="C156" s="103">
        <v>4</v>
      </c>
      <c r="D156" s="155">
        <v>115</v>
      </c>
      <c r="E156" s="103"/>
      <c r="F156" s="155" t="s">
        <v>273</v>
      </c>
      <c r="G156" s="103">
        <v>1</v>
      </c>
      <c r="H156" s="155">
        <v>0.01</v>
      </c>
      <c r="I156" s="155">
        <v>115.01</v>
      </c>
      <c r="J156" s="100">
        <v>285.87</v>
      </c>
      <c r="K156" s="190">
        <f t="shared" si="10"/>
        <v>-0.59768426207716785</v>
      </c>
    </row>
    <row r="157" spans="1:11">
      <c r="A157" s="105">
        <v>6</v>
      </c>
      <c r="B157" s="106" t="s">
        <v>179</v>
      </c>
      <c r="C157" s="103">
        <v>4</v>
      </c>
      <c r="D157" s="155">
        <v>20.95</v>
      </c>
      <c r="E157" s="103">
        <v>4</v>
      </c>
      <c r="F157" s="155">
        <v>11</v>
      </c>
      <c r="G157" s="103">
        <v>1</v>
      </c>
      <c r="H157" s="155">
        <v>0.6</v>
      </c>
      <c r="I157" s="155">
        <v>32.54</v>
      </c>
      <c r="J157" s="100">
        <v>20.149999999999999</v>
      </c>
      <c r="K157" s="190">
        <f t="shared" si="10"/>
        <v>0.61488833746898264</v>
      </c>
    </row>
    <row r="158" spans="1:11">
      <c r="A158" s="123" t="s">
        <v>259</v>
      </c>
      <c r="B158" s="124" t="s">
        <v>265</v>
      </c>
      <c r="C158" s="124">
        <v>8</v>
      </c>
      <c r="D158" s="156">
        <v>53.86</v>
      </c>
      <c r="E158" s="124">
        <v>18</v>
      </c>
      <c r="F158" s="156">
        <v>90.64</v>
      </c>
      <c r="G158" s="124">
        <v>4</v>
      </c>
      <c r="H158" s="156">
        <v>4.8099999999999996</v>
      </c>
      <c r="I158" s="149">
        <v>149.31</v>
      </c>
      <c r="J158" s="149">
        <v>253.52</v>
      </c>
      <c r="K158" s="196">
        <f t="shared" si="10"/>
        <v>-0.41105238245503317</v>
      </c>
    </row>
    <row r="159" spans="1:11">
      <c r="A159" s="101">
        <v>1</v>
      </c>
      <c r="B159" s="103" t="s">
        <v>189</v>
      </c>
      <c r="C159" s="103">
        <v>2</v>
      </c>
      <c r="D159" s="155">
        <v>15.8</v>
      </c>
      <c r="E159" s="103">
        <v>5</v>
      </c>
      <c r="F159" s="155">
        <v>46.82</v>
      </c>
      <c r="G159" s="103">
        <v>1</v>
      </c>
      <c r="H159" s="155">
        <v>4.46</v>
      </c>
      <c r="I159" s="155">
        <v>67.08</v>
      </c>
      <c r="J159" s="100">
        <v>8.25</v>
      </c>
      <c r="K159" s="190">
        <f t="shared" si="10"/>
        <v>7.1309090909090909</v>
      </c>
    </row>
    <row r="160" spans="1:11">
      <c r="A160" s="101">
        <v>2</v>
      </c>
      <c r="B160" s="103" t="s">
        <v>169</v>
      </c>
      <c r="C160" s="103">
        <v>3</v>
      </c>
      <c r="D160" s="155">
        <v>13</v>
      </c>
      <c r="E160" s="103">
        <v>11</v>
      </c>
      <c r="F160" s="155">
        <v>32.799999999999997</v>
      </c>
      <c r="G160" s="103">
        <v>2</v>
      </c>
      <c r="H160" s="155">
        <v>0.34</v>
      </c>
      <c r="I160" s="155">
        <v>46.13</v>
      </c>
      <c r="J160" s="100">
        <v>234.13</v>
      </c>
      <c r="K160" s="190">
        <f t="shared" si="10"/>
        <v>-0.80297270747020888</v>
      </c>
    </row>
    <row r="161" spans="1:11">
      <c r="A161" s="101">
        <v>3</v>
      </c>
      <c r="B161" s="103" t="s">
        <v>212</v>
      </c>
      <c r="C161" s="103">
        <v>1</v>
      </c>
      <c r="D161" s="155">
        <v>19.09</v>
      </c>
      <c r="E161" s="103"/>
      <c r="F161" s="155" t="s">
        <v>273</v>
      </c>
      <c r="G161" s="103"/>
      <c r="H161" s="155" t="s">
        <v>273</v>
      </c>
      <c r="I161" s="155">
        <v>19.09</v>
      </c>
      <c r="J161" s="100" t="s">
        <v>273</v>
      </c>
      <c r="K161" s="190"/>
    </row>
    <row r="162" spans="1:11">
      <c r="A162" s="101">
        <v>4</v>
      </c>
      <c r="B162" s="103" t="s">
        <v>180</v>
      </c>
      <c r="C162" s="103">
        <v>2</v>
      </c>
      <c r="D162" s="155">
        <v>5.98</v>
      </c>
      <c r="E162" s="103">
        <v>2</v>
      </c>
      <c r="F162" s="155">
        <v>11.02</v>
      </c>
      <c r="G162" s="103"/>
      <c r="H162" s="155" t="s">
        <v>273</v>
      </c>
      <c r="I162" s="155">
        <v>17</v>
      </c>
      <c r="J162" s="100">
        <v>-2.5</v>
      </c>
      <c r="K162" s="190">
        <f>I162/J162-1</f>
        <v>-7.8</v>
      </c>
    </row>
    <row r="163" spans="1:11">
      <c r="A163" s="101">
        <v>5</v>
      </c>
      <c r="B163" s="106" t="s">
        <v>198</v>
      </c>
      <c r="C163" s="103"/>
      <c r="D163" s="155" t="s">
        <v>273</v>
      </c>
      <c r="E163" s="103"/>
      <c r="F163" s="155" t="s">
        <v>273</v>
      </c>
      <c r="G163" s="103">
        <v>1</v>
      </c>
      <c r="H163" s="155">
        <v>0.01</v>
      </c>
      <c r="I163" s="155">
        <v>0.01</v>
      </c>
      <c r="J163" s="100">
        <v>13.64</v>
      </c>
      <c r="K163" s="190">
        <f>I163/J163-1</f>
        <v>-0.99926686217008798</v>
      </c>
    </row>
    <row r="164" spans="1:11">
      <c r="A164" s="101">
        <v>6</v>
      </c>
      <c r="B164" s="106" t="s">
        <v>214</v>
      </c>
      <c r="C164" s="103"/>
      <c r="D164" s="155"/>
      <c r="E164" s="103"/>
      <c r="F164" s="155"/>
      <c r="G164" s="103"/>
      <c r="H164" s="155"/>
      <c r="I164" s="155"/>
      <c r="J164" s="100"/>
      <c r="K164" s="190"/>
    </row>
    <row r="165" spans="1:11">
      <c r="A165" s="101">
        <v>7</v>
      </c>
      <c r="B165" s="106" t="s">
        <v>230</v>
      </c>
      <c r="C165" s="103"/>
      <c r="D165" s="155"/>
      <c r="E165" s="103"/>
      <c r="F165" s="155"/>
      <c r="G165" s="103"/>
      <c r="H165" s="155"/>
      <c r="I165" s="155"/>
      <c r="J165" s="100"/>
      <c r="K165" s="190"/>
    </row>
    <row r="166" spans="1:11">
      <c r="A166" s="101">
        <v>8</v>
      </c>
      <c r="B166" s="106" t="s">
        <v>229</v>
      </c>
      <c r="C166" s="103"/>
      <c r="D166" s="155"/>
      <c r="E166" s="103"/>
      <c r="F166" s="155"/>
      <c r="G166" s="103"/>
      <c r="H166" s="155"/>
      <c r="I166" s="155"/>
      <c r="J166" s="100"/>
      <c r="K166" s="190"/>
    </row>
    <row r="167" spans="1:11">
      <c r="A167" s="101">
        <v>9</v>
      </c>
      <c r="B167" s="106" t="s">
        <v>232</v>
      </c>
      <c r="C167" s="103"/>
      <c r="D167" s="155"/>
      <c r="E167" s="103"/>
      <c r="F167" s="155"/>
      <c r="G167" s="103"/>
      <c r="H167" s="155"/>
      <c r="I167" s="155"/>
      <c r="J167" s="100"/>
      <c r="K167" s="190"/>
    </row>
    <row r="168" spans="1:11">
      <c r="A168" s="101">
        <v>10</v>
      </c>
      <c r="B168" s="106" t="s">
        <v>201</v>
      </c>
      <c r="C168" s="103"/>
      <c r="D168" s="155"/>
      <c r="E168" s="103"/>
      <c r="F168" s="155"/>
      <c r="G168" s="103"/>
      <c r="H168" s="155"/>
      <c r="I168" s="155"/>
      <c r="J168" s="100"/>
      <c r="K168" s="190"/>
    </row>
    <row r="169" spans="1:11">
      <c r="A169" s="101">
        <v>11</v>
      </c>
      <c r="B169" s="106" t="s">
        <v>233</v>
      </c>
      <c r="C169" s="103"/>
      <c r="D169" s="155"/>
      <c r="E169" s="103"/>
      <c r="F169" s="155"/>
      <c r="G169" s="103"/>
      <c r="H169" s="155"/>
      <c r="I169" s="155"/>
      <c r="J169" s="100"/>
      <c r="K169" s="190"/>
    </row>
    <row r="170" spans="1:11">
      <c r="A170" s="101">
        <v>12</v>
      </c>
      <c r="B170" s="106" t="s">
        <v>211</v>
      </c>
      <c r="C170" s="103"/>
      <c r="D170" s="155"/>
      <c r="E170" s="103"/>
      <c r="F170" s="155"/>
      <c r="G170" s="103"/>
      <c r="H170" s="155"/>
      <c r="I170" s="155"/>
      <c r="J170" s="100"/>
      <c r="K170" s="190"/>
    </row>
    <row r="171" spans="1:11">
      <c r="A171" s="101">
        <v>13</v>
      </c>
      <c r="B171" s="106" t="s">
        <v>234</v>
      </c>
      <c r="C171" s="103"/>
      <c r="D171" s="155"/>
      <c r="E171" s="103"/>
      <c r="F171" s="155"/>
      <c r="G171" s="103"/>
      <c r="H171" s="155"/>
      <c r="I171" s="155"/>
      <c r="J171" s="100"/>
      <c r="K171" s="190"/>
    </row>
    <row r="172" spans="1:11">
      <c r="A172" s="105">
        <v>14</v>
      </c>
      <c r="B172" s="106" t="s">
        <v>231</v>
      </c>
      <c r="C172" s="103"/>
      <c r="D172" s="155"/>
      <c r="E172" s="103"/>
      <c r="F172" s="155"/>
      <c r="G172" s="103"/>
      <c r="H172" s="155"/>
      <c r="I172" s="155"/>
      <c r="J172" s="100"/>
      <c r="K172" s="197"/>
    </row>
    <row r="173" spans="1:11">
      <c r="A173" s="123" t="s">
        <v>260</v>
      </c>
      <c r="B173" s="124" t="s">
        <v>266</v>
      </c>
      <c r="C173" s="124">
        <v>19</v>
      </c>
      <c r="D173" s="156">
        <v>88.28</v>
      </c>
      <c r="E173" s="124">
        <v>5</v>
      </c>
      <c r="F173" s="156">
        <v>8.57</v>
      </c>
      <c r="G173" s="124">
        <v>10</v>
      </c>
      <c r="H173" s="156">
        <v>6.19</v>
      </c>
      <c r="I173" s="156">
        <v>103.04</v>
      </c>
      <c r="J173" s="156">
        <v>158.06</v>
      </c>
      <c r="K173" s="196">
        <f>I173/J173-1</f>
        <v>-0.34809565987599644</v>
      </c>
    </row>
    <row r="174" spans="1:11">
      <c r="A174" s="101">
        <v>1</v>
      </c>
      <c r="B174" s="103" t="s">
        <v>208</v>
      </c>
      <c r="C174" s="103">
        <v>1</v>
      </c>
      <c r="D174" s="155">
        <v>35</v>
      </c>
      <c r="E174" s="103"/>
      <c r="F174" s="155" t="s">
        <v>273</v>
      </c>
      <c r="G174" s="103"/>
      <c r="H174" s="155" t="s">
        <v>273</v>
      </c>
      <c r="I174" s="155">
        <v>35</v>
      </c>
      <c r="J174" s="100" t="s">
        <v>273</v>
      </c>
      <c r="K174" s="190"/>
    </row>
    <row r="175" spans="1:11">
      <c r="A175" s="101">
        <v>2</v>
      </c>
      <c r="B175" s="103" t="s">
        <v>190</v>
      </c>
      <c r="C175" s="103">
        <v>1</v>
      </c>
      <c r="D175" s="155">
        <v>30.3</v>
      </c>
      <c r="E175" s="103"/>
      <c r="F175" s="155" t="s">
        <v>273</v>
      </c>
      <c r="G175" s="103"/>
      <c r="H175" s="155" t="s">
        <v>273</v>
      </c>
      <c r="I175" s="155">
        <v>30.3</v>
      </c>
      <c r="J175" s="100" t="s">
        <v>273</v>
      </c>
      <c r="K175" s="190"/>
    </row>
    <row r="176" spans="1:11">
      <c r="A176" s="101">
        <v>3</v>
      </c>
      <c r="B176" s="103" t="s">
        <v>235</v>
      </c>
      <c r="C176" s="103">
        <v>2</v>
      </c>
      <c r="D176" s="155">
        <v>7.7</v>
      </c>
      <c r="E176" s="103">
        <v>1</v>
      </c>
      <c r="F176" s="155">
        <v>0.37</v>
      </c>
      <c r="G176" s="103"/>
      <c r="H176" s="155" t="s">
        <v>273</v>
      </c>
      <c r="I176" s="155">
        <v>8.07</v>
      </c>
      <c r="J176" s="100">
        <v>28.83</v>
      </c>
      <c r="K176" s="190">
        <f t="shared" ref="K176:K182" si="11">I176/J176-1</f>
        <v>-0.72008324661810619</v>
      </c>
    </row>
    <row r="177" spans="1:11">
      <c r="A177" s="101">
        <v>4</v>
      </c>
      <c r="B177" s="103" t="s">
        <v>176</v>
      </c>
      <c r="C177" s="103"/>
      <c r="D177" s="155" t="s">
        <v>273</v>
      </c>
      <c r="E177" s="103">
        <v>2</v>
      </c>
      <c r="F177" s="155">
        <v>8</v>
      </c>
      <c r="G177" s="103"/>
      <c r="H177" s="155" t="s">
        <v>273</v>
      </c>
      <c r="I177" s="155">
        <v>8</v>
      </c>
      <c r="J177" s="100">
        <v>40</v>
      </c>
      <c r="K177" s="190">
        <f t="shared" si="11"/>
        <v>-0.8</v>
      </c>
    </row>
    <row r="178" spans="1:11">
      <c r="A178" s="101">
        <v>5</v>
      </c>
      <c r="B178" s="103" t="s">
        <v>178</v>
      </c>
      <c r="C178" s="103">
        <v>9</v>
      </c>
      <c r="D178" s="155">
        <v>7.38</v>
      </c>
      <c r="E178" s="103">
        <v>2</v>
      </c>
      <c r="F178" s="155">
        <v>0.2</v>
      </c>
      <c r="G178" s="103">
        <v>1</v>
      </c>
      <c r="H178" s="155">
        <v>0.02</v>
      </c>
      <c r="I178" s="155">
        <v>7.6</v>
      </c>
      <c r="J178" s="100">
        <v>21.71</v>
      </c>
      <c r="K178" s="190">
        <f t="shared" si="11"/>
        <v>-0.6499309074159374</v>
      </c>
    </row>
    <row r="179" spans="1:11">
      <c r="A179" s="101">
        <v>6</v>
      </c>
      <c r="B179" s="103" t="s">
        <v>193</v>
      </c>
      <c r="C179" s="103"/>
      <c r="D179" s="155" t="s">
        <v>273</v>
      </c>
      <c r="E179" s="103"/>
      <c r="F179" s="155" t="s">
        <v>273</v>
      </c>
      <c r="G179" s="103">
        <v>3</v>
      </c>
      <c r="H179" s="155">
        <v>6.1</v>
      </c>
      <c r="I179" s="155">
        <v>6.1</v>
      </c>
      <c r="J179" s="100">
        <v>32.130000000000003</v>
      </c>
      <c r="K179" s="190">
        <f t="shared" si="11"/>
        <v>-0.81014628073451611</v>
      </c>
    </row>
    <row r="180" spans="1:11">
      <c r="A180" s="101">
        <v>7</v>
      </c>
      <c r="B180" s="104" t="s">
        <v>196</v>
      </c>
      <c r="C180" s="103">
        <v>3</v>
      </c>
      <c r="D180" s="155">
        <v>4.04</v>
      </c>
      <c r="E180" s="103"/>
      <c r="F180" s="155" t="s">
        <v>273</v>
      </c>
      <c r="G180" s="103"/>
      <c r="H180" s="155" t="s">
        <v>273</v>
      </c>
      <c r="I180" s="155">
        <v>4.04</v>
      </c>
      <c r="J180" s="100">
        <v>0.5</v>
      </c>
      <c r="K180" s="190">
        <f t="shared" si="11"/>
        <v>7.08</v>
      </c>
    </row>
    <row r="181" spans="1:11">
      <c r="A181" s="101">
        <v>8</v>
      </c>
      <c r="B181" s="104" t="s">
        <v>299</v>
      </c>
      <c r="C181" s="103">
        <v>1</v>
      </c>
      <c r="D181" s="155">
        <v>1.98</v>
      </c>
      <c r="E181" s="103"/>
      <c r="F181" s="155" t="s">
        <v>273</v>
      </c>
      <c r="G181" s="103">
        <v>6</v>
      </c>
      <c r="H181" s="155">
        <v>7.0000000000000007E-2</v>
      </c>
      <c r="I181" s="155">
        <v>2.0499999999999998</v>
      </c>
      <c r="J181" s="100">
        <v>11.07</v>
      </c>
      <c r="K181" s="190">
        <f t="shared" si="11"/>
        <v>-0.81481481481481488</v>
      </c>
    </row>
    <row r="182" spans="1:11">
      <c r="A182" s="101">
        <v>9</v>
      </c>
      <c r="B182" s="103" t="s">
        <v>185</v>
      </c>
      <c r="C182" s="103">
        <v>1</v>
      </c>
      <c r="D182" s="155">
        <v>1.78</v>
      </c>
      <c r="E182" s="103"/>
      <c r="F182" s="155" t="s">
        <v>273</v>
      </c>
      <c r="G182" s="103"/>
      <c r="H182" s="155" t="s">
        <v>273</v>
      </c>
      <c r="I182" s="155">
        <v>1.78</v>
      </c>
      <c r="J182" s="100">
        <v>17.72</v>
      </c>
      <c r="K182" s="190">
        <f t="shared" si="11"/>
        <v>-0.89954853273137703</v>
      </c>
    </row>
    <row r="183" spans="1:11">
      <c r="A183" s="101">
        <v>10</v>
      </c>
      <c r="B183" s="103" t="s">
        <v>191</v>
      </c>
      <c r="C183" s="103">
        <v>1</v>
      </c>
      <c r="D183" s="155">
        <v>0.11</v>
      </c>
      <c r="E183" s="103"/>
      <c r="F183" s="155" t="s">
        <v>273</v>
      </c>
      <c r="G183" s="103"/>
      <c r="H183" s="155" t="s">
        <v>273</v>
      </c>
      <c r="I183" s="155">
        <v>0.11</v>
      </c>
      <c r="J183" s="100" t="s">
        <v>273</v>
      </c>
      <c r="K183" s="190"/>
    </row>
    <row r="184" spans="1:11">
      <c r="A184" s="101">
        <v>11</v>
      </c>
      <c r="B184" s="103" t="s">
        <v>195</v>
      </c>
      <c r="C184" s="103"/>
      <c r="D184" s="155"/>
      <c r="E184" s="103"/>
      <c r="F184" s="155"/>
      <c r="G184" s="103"/>
      <c r="H184" s="155"/>
      <c r="I184" s="155"/>
      <c r="J184" s="100">
        <v>0.42</v>
      </c>
      <c r="K184" s="190"/>
    </row>
    <row r="185" spans="1:11">
      <c r="A185" s="101">
        <v>12</v>
      </c>
      <c r="B185" s="120" t="s">
        <v>182</v>
      </c>
      <c r="C185" s="103"/>
      <c r="D185" s="155"/>
      <c r="E185" s="103"/>
      <c r="F185" s="155"/>
      <c r="G185" s="103"/>
      <c r="H185" s="155"/>
      <c r="I185" s="155"/>
      <c r="J185" s="100" t="s">
        <v>273</v>
      </c>
      <c r="K185" s="190"/>
    </row>
    <row r="186" spans="1:11">
      <c r="A186" s="101">
        <v>13</v>
      </c>
      <c r="B186" s="106" t="s">
        <v>199</v>
      </c>
      <c r="C186" s="103"/>
      <c r="D186" s="155"/>
      <c r="E186" s="103"/>
      <c r="F186" s="155"/>
      <c r="G186" s="103"/>
      <c r="H186" s="155"/>
      <c r="I186" s="155"/>
      <c r="J186" s="100">
        <v>5.68</v>
      </c>
      <c r="K186" s="190"/>
    </row>
    <row r="187" spans="1:11">
      <c r="A187" s="105">
        <v>14</v>
      </c>
      <c r="B187" s="103" t="s">
        <v>228</v>
      </c>
      <c r="C187" s="103"/>
      <c r="D187" s="155"/>
      <c r="E187" s="103"/>
      <c r="F187" s="155"/>
      <c r="G187" s="103"/>
      <c r="H187" s="155"/>
      <c r="I187" s="155"/>
      <c r="J187" s="100" t="s">
        <v>273</v>
      </c>
      <c r="K187" s="190"/>
    </row>
    <row r="188" spans="1:11">
      <c r="A188" s="123" t="s">
        <v>261</v>
      </c>
      <c r="B188" s="124" t="s">
        <v>267</v>
      </c>
      <c r="C188" s="124">
        <v>11</v>
      </c>
      <c r="D188" s="156">
        <v>43.2</v>
      </c>
      <c r="E188" s="124">
        <v>14</v>
      </c>
      <c r="F188" s="156">
        <v>72.41</v>
      </c>
      <c r="G188" s="124">
        <v>12</v>
      </c>
      <c r="H188" s="156">
        <v>12.99</v>
      </c>
      <c r="I188" s="156">
        <v>114.6</v>
      </c>
      <c r="J188" s="156">
        <v>91.22</v>
      </c>
      <c r="K188" s="196">
        <f t="shared" ref="K188:K194" si="12">I188/J188-1</f>
        <v>0.25630344222758161</v>
      </c>
    </row>
    <row r="189" spans="1:11">
      <c r="A189" s="101">
        <v>1</v>
      </c>
      <c r="B189" s="103" t="s">
        <v>45</v>
      </c>
      <c r="C189" s="103">
        <v>10</v>
      </c>
      <c r="D189" s="155">
        <v>20.95</v>
      </c>
      <c r="E189" s="103">
        <v>11</v>
      </c>
      <c r="F189" s="155">
        <v>69.08</v>
      </c>
      <c r="G189" s="103">
        <v>8</v>
      </c>
      <c r="H189" s="155">
        <v>12.72</v>
      </c>
      <c r="I189" s="155">
        <v>102.75</v>
      </c>
      <c r="J189" s="100">
        <v>50.21</v>
      </c>
      <c r="K189" s="190">
        <f t="shared" si="12"/>
        <v>1.046405098585939</v>
      </c>
    </row>
    <row r="190" spans="1:11">
      <c r="A190" s="101">
        <v>2</v>
      </c>
      <c r="B190" s="103" t="s">
        <v>204</v>
      </c>
      <c r="C190" s="103">
        <v>1</v>
      </c>
      <c r="D190" s="155">
        <v>8.25</v>
      </c>
      <c r="E190" s="103"/>
      <c r="F190" s="155" t="s">
        <v>273</v>
      </c>
      <c r="G190" s="103"/>
      <c r="H190" s="155" t="s">
        <v>273</v>
      </c>
      <c r="I190" s="155">
        <v>8.25</v>
      </c>
      <c r="J190" s="100">
        <v>21.7</v>
      </c>
      <c r="K190" s="190">
        <f t="shared" si="12"/>
        <v>-0.6198156682027649</v>
      </c>
    </row>
    <row r="191" spans="1:11">
      <c r="A191" s="101">
        <v>3</v>
      </c>
      <c r="B191" s="103" t="s">
        <v>194</v>
      </c>
      <c r="C191" s="103"/>
      <c r="D191" s="155" t="s">
        <v>273</v>
      </c>
      <c r="E191" s="103">
        <v>1</v>
      </c>
      <c r="F191" s="155">
        <v>6.38</v>
      </c>
      <c r="G191" s="103"/>
      <c r="H191" s="155" t="s">
        <v>273</v>
      </c>
      <c r="I191" s="155">
        <v>6.38</v>
      </c>
      <c r="J191" s="100">
        <v>1.28</v>
      </c>
      <c r="K191" s="190">
        <f t="shared" si="12"/>
        <v>3.984375</v>
      </c>
    </row>
    <row r="192" spans="1:11">
      <c r="A192" s="101">
        <v>4</v>
      </c>
      <c r="B192" s="104" t="s">
        <v>166</v>
      </c>
      <c r="C192" s="103"/>
      <c r="D192" s="155" t="s">
        <v>273</v>
      </c>
      <c r="E192" s="103">
        <v>1</v>
      </c>
      <c r="F192" s="155">
        <v>5.56</v>
      </c>
      <c r="G192" s="103">
        <v>1</v>
      </c>
      <c r="H192" s="155">
        <v>0.01</v>
      </c>
      <c r="I192" s="155">
        <v>5.57</v>
      </c>
      <c r="J192" s="100">
        <v>0.03</v>
      </c>
      <c r="K192" s="190">
        <f t="shared" si="12"/>
        <v>184.66666666666669</v>
      </c>
    </row>
    <row r="193" spans="1:11">
      <c r="A193" s="101">
        <v>5</v>
      </c>
      <c r="B193" s="104" t="s">
        <v>205</v>
      </c>
      <c r="C193" s="103"/>
      <c r="D193" s="155" t="s">
        <v>273</v>
      </c>
      <c r="E193" s="103"/>
      <c r="F193" s="155" t="s">
        <v>273</v>
      </c>
      <c r="G193" s="103">
        <v>3</v>
      </c>
      <c r="H193" s="155">
        <v>0.27</v>
      </c>
      <c r="I193" s="155">
        <v>0.27</v>
      </c>
      <c r="J193" s="100">
        <v>2</v>
      </c>
      <c r="K193" s="190">
        <f t="shared" si="12"/>
        <v>-0.86499999999999999</v>
      </c>
    </row>
    <row r="194" spans="1:11">
      <c r="A194" s="101">
        <v>6</v>
      </c>
      <c r="B194" s="103" t="s">
        <v>213</v>
      </c>
      <c r="C194" s="103"/>
      <c r="D194" s="155" t="s">
        <v>273</v>
      </c>
      <c r="E194" s="103">
        <v>1</v>
      </c>
      <c r="F194" s="155">
        <v>-8.61</v>
      </c>
      <c r="G194" s="103"/>
      <c r="H194" s="155" t="s">
        <v>273</v>
      </c>
      <c r="I194" s="155">
        <v>-8.61</v>
      </c>
      <c r="J194" s="100">
        <v>16</v>
      </c>
      <c r="K194" s="190">
        <f t="shared" si="12"/>
        <v>-1.538125</v>
      </c>
    </row>
    <row r="195" spans="1:11">
      <c r="A195" s="101">
        <v>7</v>
      </c>
      <c r="B195" s="103" t="s">
        <v>210</v>
      </c>
      <c r="C195" s="103"/>
      <c r="D195" s="155"/>
      <c r="E195" s="103"/>
      <c r="F195" s="155"/>
      <c r="G195" s="103"/>
      <c r="H195" s="155"/>
      <c r="I195" s="155"/>
      <c r="J195" s="100"/>
      <c r="K195" s="190"/>
    </row>
    <row r="196" spans="1:11">
      <c r="A196" s="101">
        <v>8</v>
      </c>
      <c r="B196" s="103" t="s">
        <v>186</v>
      </c>
      <c r="C196" s="103"/>
      <c r="D196" s="155"/>
      <c r="E196" s="103"/>
      <c r="F196" s="155"/>
      <c r="G196" s="103"/>
      <c r="H196" s="155"/>
      <c r="I196" s="155"/>
      <c r="J196" s="100"/>
      <c r="K196" s="190"/>
    </row>
    <row r="197" spans="1:11">
      <c r="A197" s="101">
        <v>9</v>
      </c>
      <c r="B197" s="103" t="s">
        <v>203</v>
      </c>
      <c r="C197" s="103"/>
      <c r="D197" s="155"/>
      <c r="E197" s="103"/>
      <c r="F197" s="155"/>
      <c r="G197" s="103"/>
      <c r="H197" s="155"/>
      <c r="I197" s="155"/>
      <c r="J197" s="100"/>
      <c r="K197" s="190"/>
    </row>
    <row r="198" spans="1:11">
      <c r="A198" s="101">
        <v>10</v>
      </c>
      <c r="B198" s="104" t="s">
        <v>209</v>
      </c>
      <c r="C198" s="103"/>
      <c r="D198" s="155"/>
      <c r="E198" s="103"/>
      <c r="F198" s="155"/>
      <c r="G198" s="103"/>
      <c r="H198" s="155"/>
      <c r="I198" s="155"/>
      <c r="J198" s="100"/>
      <c r="K198" s="190"/>
    </row>
    <row r="199" spans="1:11">
      <c r="A199" s="101">
        <v>11</v>
      </c>
      <c r="B199" s="103" t="s">
        <v>46</v>
      </c>
      <c r="C199" s="103"/>
      <c r="D199" s="155"/>
      <c r="E199" s="103"/>
      <c r="F199" s="155"/>
      <c r="G199" s="103"/>
      <c r="H199" s="155"/>
      <c r="I199" s="155"/>
      <c r="J199" s="100"/>
      <c r="K199" s="190"/>
    </row>
    <row r="200" spans="1:11">
      <c r="A200" s="101">
        <v>12</v>
      </c>
      <c r="B200" s="103" t="s">
        <v>206</v>
      </c>
      <c r="C200" s="103"/>
      <c r="D200" s="155"/>
      <c r="E200" s="103"/>
      <c r="F200" s="155"/>
      <c r="G200" s="103"/>
      <c r="H200" s="155"/>
      <c r="I200" s="155"/>
      <c r="J200" s="100"/>
      <c r="K200" s="190"/>
    </row>
    <row r="201" spans="1:11">
      <c r="A201" s="101">
        <v>13</v>
      </c>
      <c r="B201" s="103" t="s">
        <v>207</v>
      </c>
      <c r="C201" s="103"/>
      <c r="D201" s="155"/>
      <c r="E201" s="103"/>
      <c r="F201" s="155"/>
      <c r="G201" s="103"/>
      <c r="H201" s="155"/>
      <c r="I201" s="155"/>
      <c r="J201" s="100"/>
      <c r="K201" s="197"/>
    </row>
    <row r="202" spans="1:11">
      <c r="A202" s="123" t="s">
        <v>262</v>
      </c>
      <c r="B202" s="124" t="s">
        <v>268</v>
      </c>
      <c r="C202" s="124">
        <v>1</v>
      </c>
      <c r="D202" s="156">
        <v>0.79</v>
      </c>
      <c r="E202" s="124"/>
      <c r="F202" s="156" t="s">
        <v>273</v>
      </c>
      <c r="G202" s="124"/>
      <c r="H202" s="156" t="s">
        <v>273</v>
      </c>
      <c r="I202" s="156">
        <v>0.79</v>
      </c>
      <c r="J202" s="156" t="s">
        <v>273</v>
      </c>
      <c r="K202" s="196"/>
    </row>
    <row r="203" spans="1:11">
      <c r="A203" s="101">
        <v>1</v>
      </c>
      <c r="B203" s="103" t="s">
        <v>202</v>
      </c>
      <c r="C203" s="103">
        <v>1</v>
      </c>
      <c r="D203" s="155">
        <v>0.79</v>
      </c>
      <c r="E203" s="103"/>
      <c r="F203" s="155" t="s">
        <v>273</v>
      </c>
      <c r="G203" s="103"/>
      <c r="H203" s="155" t="s">
        <v>273</v>
      </c>
      <c r="I203" s="155">
        <v>0.79</v>
      </c>
      <c r="J203" s="100" t="s">
        <v>273</v>
      </c>
      <c r="K203" s="190"/>
    </row>
    <row r="204" spans="1:11">
      <c r="A204" s="101">
        <v>2</v>
      </c>
      <c r="B204" s="103" t="s">
        <v>172</v>
      </c>
      <c r="C204" s="103"/>
      <c r="D204" s="155"/>
      <c r="E204" s="103"/>
      <c r="F204" s="155"/>
      <c r="G204" s="103"/>
      <c r="H204" s="155"/>
      <c r="I204" s="155"/>
      <c r="J204" s="100"/>
      <c r="K204" s="190"/>
    </row>
    <row r="205" spans="1:11">
      <c r="A205" s="101">
        <v>3</v>
      </c>
      <c r="B205" s="103" t="s">
        <v>47</v>
      </c>
      <c r="C205" s="103"/>
      <c r="D205" s="155"/>
      <c r="E205" s="103"/>
      <c r="F205" s="155"/>
      <c r="G205" s="103"/>
      <c r="H205" s="155"/>
      <c r="I205" s="155"/>
      <c r="J205" s="100"/>
      <c r="K205" s="190"/>
    </row>
    <row r="206" spans="1:11">
      <c r="A206" s="101">
        <v>4</v>
      </c>
      <c r="B206" s="103" t="s">
        <v>200</v>
      </c>
      <c r="C206" s="103"/>
      <c r="D206" s="155"/>
      <c r="E206" s="103"/>
      <c r="F206" s="155"/>
      <c r="G206" s="103"/>
      <c r="H206" s="155"/>
      <c r="I206" s="155"/>
      <c r="J206" s="100"/>
      <c r="K206" s="190"/>
    </row>
    <row r="207" spans="1:11">
      <c r="A207" s="105">
        <v>5</v>
      </c>
      <c r="B207" s="106" t="s">
        <v>274</v>
      </c>
      <c r="C207" s="103"/>
      <c r="D207" s="155"/>
      <c r="E207" s="103"/>
      <c r="F207" s="155"/>
      <c r="G207" s="103"/>
      <c r="H207" s="155"/>
      <c r="I207" s="155"/>
      <c r="J207" s="100"/>
      <c r="K207" s="190"/>
    </row>
    <row r="208" spans="1:11">
      <c r="A208" s="176" t="s">
        <v>141</v>
      </c>
      <c r="B208" s="177"/>
      <c r="C208" s="144">
        <v>282</v>
      </c>
      <c r="D208" s="140">
        <v>1300.8399999999999</v>
      </c>
      <c r="E208" s="144">
        <v>137</v>
      </c>
      <c r="F208" s="140">
        <v>2725.09</v>
      </c>
      <c r="G208" s="144">
        <v>260</v>
      </c>
      <c r="H208" s="140">
        <v>322.86</v>
      </c>
      <c r="I208" s="140">
        <v>4334.79</v>
      </c>
      <c r="J208" s="140"/>
      <c r="K208" s="191">
        <f>K25</f>
        <v>0.48599999999999999</v>
      </c>
    </row>
  </sheetData>
  <autoFilter ref="B30:I133" xr:uid="{00000000-0009-0000-0000-000001000000}"/>
  <sortState xmlns:xlrd2="http://schemas.microsoft.com/office/spreadsheetml/2017/richdata2" ref="A131:I175">
    <sortCondition descending="1" ref="F131:F175"/>
  </sortState>
  <dataConsolidate/>
  <mergeCells count="13">
    <mergeCell ref="A208:B208"/>
    <mergeCell ref="A135:K135"/>
    <mergeCell ref="A136:K136"/>
    <mergeCell ref="A133:B133"/>
    <mergeCell ref="A91:I91"/>
    <mergeCell ref="A90:I90"/>
    <mergeCell ref="A86:B86"/>
    <mergeCell ref="A1:I1"/>
    <mergeCell ref="A5:I5"/>
    <mergeCell ref="A6:I6"/>
    <mergeCell ref="A25:B25"/>
    <mergeCell ref="A27:I27"/>
    <mergeCell ref="A28:I28"/>
  </mergeCells>
  <conditionalFormatting sqref="B5">
    <cfRule type="duplicateValues" dxfId="204" priority="604" stopIfTrue="1"/>
    <cfRule type="duplicateValues" dxfId="203" priority="605" stopIfTrue="1"/>
  </conditionalFormatting>
  <conditionalFormatting sqref="B6">
    <cfRule type="duplicateValues" dxfId="202" priority="602" stopIfTrue="1"/>
    <cfRule type="duplicateValues" dxfId="201" priority="603" stopIfTrue="1"/>
  </conditionalFormatting>
  <conditionalFormatting sqref="B8">
    <cfRule type="duplicateValues" dxfId="200" priority="600" stopIfTrue="1"/>
    <cfRule type="duplicateValues" dxfId="199" priority="601" stopIfTrue="1"/>
  </conditionalFormatting>
  <conditionalFormatting sqref="B9">
    <cfRule type="duplicateValues" dxfId="198" priority="596" stopIfTrue="1"/>
    <cfRule type="duplicateValues" dxfId="197" priority="597" stopIfTrue="1"/>
  </conditionalFormatting>
  <conditionalFormatting sqref="B27">
    <cfRule type="duplicateValues" dxfId="196" priority="554" stopIfTrue="1"/>
    <cfRule type="duplicateValues" dxfId="195" priority="555" stopIfTrue="1"/>
  </conditionalFormatting>
  <conditionalFormatting sqref="B30">
    <cfRule type="duplicateValues" dxfId="194" priority="552" stopIfTrue="1"/>
    <cfRule type="duplicateValues" dxfId="193" priority="553" stopIfTrue="1"/>
  </conditionalFormatting>
  <conditionalFormatting sqref="B90">
    <cfRule type="duplicateValues" dxfId="192" priority="547" stopIfTrue="1"/>
    <cfRule type="duplicateValues" dxfId="191" priority="548" stopIfTrue="1"/>
  </conditionalFormatting>
  <conditionalFormatting sqref="B93">
    <cfRule type="duplicateValues" dxfId="190" priority="545" stopIfTrue="1"/>
    <cfRule type="duplicateValues" dxfId="189" priority="546" stopIfTrue="1"/>
  </conditionalFormatting>
  <conditionalFormatting sqref="B209:B65508 B50:B51 B133:B134 B92 B3:B4 B7 B25:B26 B28:B29 B86:B89 B137">
    <cfRule type="duplicateValues" dxfId="188" priority="1074" stopIfTrue="1"/>
    <cfRule type="duplicateValues" dxfId="187" priority="1075" stopIfTrue="1"/>
  </conditionalFormatting>
  <conditionalFormatting sqref="B63">
    <cfRule type="duplicateValues" dxfId="186" priority="1796"/>
  </conditionalFormatting>
  <conditionalFormatting sqref="B63">
    <cfRule type="duplicateValues" dxfId="185" priority="1797" stopIfTrue="1"/>
    <cfRule type="duplicateValues" dxfId="184" priority="1798" stopIfTrue="1"/>
  </conditionalFormatting>
  <conditionalFormatting sqref="B63">
    <cfRule type="duplicateValues" dxfId="183" priority="1799" stopIfTrue="1"/>
  </conditionalFormatting>
  <conditionalFormatting sqref="B64">
    <cfRule type="duplicateValues" dxfId="182" priority="1814"/>
  </conditionalFormatting>
  <conditionalFormatting sqref="B64">
    <cfRule type="duplicateValues" dxfId="181" priority="1816" stopIfTrue="1"/>
  </conditionalFormatting>
  <conditionalFormatting sqref="B64">
    <cfRule type="duplicateValues" dxfId="180" priority="1818" stopIfTrue="1"/>
    <cfRule type="duplicateValues" dxfId="179" priority="1819" stopIfTrue="1"/>
  </conditionalFormatting>
  <conditionalFormatting sqref="B70:B72 B65:B67">
    <cfRule type="duplicateValues" dxfId="178" priority="1834"/>
  </conditionalFormatting>
  <conditionalFormatting sqref="B70:B72 B65:B67">
    <cfRule type="duplicateValues" dxfId="177" priority="1836" stopIfTrue="1"/>
    <cfRule type="duplicateValues" dxfId="176" priority="1837" stopIfTrue="1"/>
  </conditionalFormatting>
  <conditionalFormatting sqref="B70:B72 B65:B67">
    <cfRule type="duplicateValues" dxfId="175" priority="1840" stopIfTrue="1"/>
  </conditionalFormatting>
  <conditionalFormatting sqref="B208">
    <cfRule type="duplicateValues" dxfId="174" priority="117" stopIfTrue="1"/>
    <cfRule type="duplicateValues" dxfId="173" priority="118" stopIfTrue="1"/>
  </conditionalFormatting>
  <conditionalFormatting sqref="B139:B150">
    <cfRule type="duplicateValues" dxfId="172" priority="121" stopIfTrue="1"/>
  </conditionalFormatting>
  <conditionalFormatting sqref="B68:B69">
    <cfRule type="duplicateValues" dxfId="171" priority="99"/>
  </conditionalFormatting>
  <conditionalFormatting sqref="B68:B69">
    <cfRule type="duplicateValues" dxfId="170" priority="100" stopIfTrue="1"/>
    <cfRule type="duplicateValues" dxfId="169" priority="101" stopIfTrue="1"/>
  </conditionalFormatting>
  <conditionalFormatting sqref="B68:B69">
    <cfRule type="duplicateValues" dxfId="168" priority="102" stopIfTrue="1"/>
  </conditionalFormatting>
  <conditionalFormatting sqref="B36">
    <cfRule type="duplicateValues" dxfId="167" priority="96" stopIfTrue="1"/>
    <cfRule type="duplicateValues" dxfId="166" priority="97" stopIfTrue="1"/>
  </conditionalFormatting>
  <conditionalFormatting sqref="B36">
    <cfRule type="duplicateValues" dxfId="165" priority="98" stopIfTrue="1"/>
  </conditionalFormatting>
  <conditionalFormatting sqref="B50:B51">
    <cfRule type="duplicateValues" dxfId="164" priority="1979" stopIfTrue="1"/>
  </conditionalFormatting>
  <conditionalFormatting sqref="B10">
    <cfRule type="duplicateValues" dxfId="163" priority="86" stopIfTrue="1"/>
    <cfRule type="duplicateValues" dxfId="162" priority="87" stopIfTrue="1"/>
  </conditionalFormatting>
  <conditionalFormatting sqref="B60">
    <cfRule type="duplicateValues" dxfId="161" priority="85" stopIfTrue="1"/>
  </conditionalFormatting>
  <conditionalFormatting sqref="B60">
    <cfRule type="duplicateValues" dxfId="160" priority="83" stopIfTrue="1"/>
    <cfRule type="duplicateValues" dxfId="159" priority="84" stopIfTrue="1"/>
  </conditionalFormatting>
  <conditionalFormatting sqref="B60">
    <cfRule type="duplicateValues" dxfId="158" priority="82"/>
  </conditionalFormatting>
  <conditionalFormatting sqref="B55">
    <cfRule type="duplicateValues" dxfId="157" priority="78"/>
  </conditionalFormatting>
  <conditionalFormatting sqref="B55">
    <cfRule type="duplicateValues" dxfId="156" priority="79" stopIfTrue="1"/>
    <cfRule type="duplicateValues" dxfId="155" priority="80" stopIfTrue="1"/>
  </conditionalFormatting>
  <conditionalFormatting sqref="B55">
    <cfRule type="duplicateValues" dxfId="154" priority="81" stopIfTrue="1"/>
  </conditionalFormatting>
  <conditionalFormatting sqref="B58">
    <cfRule type="duplicateValues" dxfId="153" priority="77" stopIfTrue="1"/>
  </conditionalFormatting>
  <conditionalFormatting sqref="B58">
    <cfRule type="duplicateValues" dxfId="152" priority="75" stopIfTrue="1"/>
    <cfRule type="duplicateValues" dxfId="151" priority="76" stopIfTrue="1"/>
  </conditionalFormatting>
  <conditionalFormatting sqref="B58">
    <cfRule type="duplicateValues" dxfId="150" priority="74"/>
  </conditionalFormatting>
  <conditionalFormatting sqref="B54">
    <cfRule type="duplicateValues" dxfId="149" priority="70"/>
  </conditionalFormatting>
  <conditionalFormatting sqref="B54">
    <cfRule type="duplicateValues" dxfId="148" priority="71" stopIfTrue="1"/>
    <cfRule type="duplicateValues" dxfId="147" priority="72" stopIfTrue="1"/>
  </conditionalFormatting>
  <conditionalFormatting sqref="B54">
    <cfRule type="duplicateValues" dxfId="146" priority="73" stopIfTrue="1"/>
  </conditionalFormatting>
  <conditionalFormatting sqref="B53">
    <cfRule type="duplicateValues" dxfId="145" priority="60"/>
  </conditionalFormatting>
  <conditionalFormatting sqref="B53">
    <cfRule type="duplicateValues" dxfId="144" priority="61" stopIfTrue="1"/>
    <cfRule type="duplicateValues" dxfId="143" priority="62" stopIfTrue="1"/>
  </conditionalFormatting>
  <conditionalFormatting sqref="B53">
    <cfRule type="duplicateValues" dxfId="142" priority="63" stopIfTrue="1"/>
  </conditionalFormatting>
  <conditionalFormatting sqref="B59">
    <cfRule type="duplicateValues" dxfId="141" priority="59" stopIfTrue="1"/>
  </conditionalFormatting>
  <conditionalFormatting sqref="B59">
    <cfRule type="duplicateValues" dxfId="140" priority="57" stopIfTrue="1"/>
    <cfRule type="duplicateValues" dxfId="139" priority="58" stopIfTrue="1"/>
  </conditionalFormatting>
  <conditionalFormatting sqref="B59">
    <cfRule type="duplicateValues" dxfId="138" priority="56"/>
  </conditionalFormatting>
  <conditionalFormatting sqref="B62">
    <cfRule type="duplicateValues" dxfId="137" priority="52"/>
  </conditionalFormatting>
  <conditionalFormatting sqref="B62">
    <cfRule type="duplicateValues" dxfId="136" priority="53" stopIfTrue="1"/>
    <cfRule type="duplicateValues" dxfId="135" priority="54" stopIfTrue="1"/>
  </conditionalFormatting>
  <conditionalFormatting sqref="B62">
    <cfRule type="duplicateValues" dxfId="134" priority="55" stopIfTrue="1"/>
  </conditionalFormatting>
  <conditionalFormatting sqref="B40">
    <cfRule type="duplicateValues" dxfId="133" priority="39" stopIfTrue="1"/>
    <cfRule type="duplicateValues" dxfId="132" priority="40" stopIfTrue="1"/>
  </conditionalFormatting>
  <conditionalFormatting sqref="B40">
    <cfRule type="duplicateValues" dxfId="131" priority="41" stopIfTrue="1"/>
  </conditionalFormatting>
  <conditionalFormatting sqref="B43:B44">
    <cfRule type="duplicateValues" dxfId="130" priority="29"/>
  </conditionalFormatting>
  <conditionalFormatting sqref="B43:B44">
    <cfRule type="duplicateValues" dxfId="129" priority="30" stopIfTrue="1"/>
    <cfRule type="duplicateValues" dxfId="128" priority="31" stopIfTrue="1"/>
  </conditionalFormatting>
  <conditionalFormatting sqref="B43:B44">
    <cfRule type="duplicateValues" dxfId="127" priority="32" stopIfTrue="1"/>
  </conditionalFormatting>
  <conditionalFormatting sqref="B61">
    <cfRule type="duplicateValues" dxfId="126" priority="2980" stopIfTrue="1"/>
  </conditionalFormatting>
  <conditionalFormatting sqref="B61">
    <cfRule type="duplicateValues" dxfId="125" priority="2981" stopIfTrue="1"/>
    <cfRule type="duplicateValues" dxfId="124" priority="2982" stopIfTrue="1"/>
  </conditionalFormatting>
  <conditionalFormatting sqref="B61">
    <cfRule type="duplicateValues" dxfId="123" priority="2983"/>
  </conditionalFormatting>
  <conditionalFormatting sqref="B42">
    <cfRule type="duplicateValues" dxfId="122" priority="21"/>
  </conditionalFormatting>
  <conditionalFormatting sqref="B42">
    <cfRule type="duplicateValues" dxfId="121" priority="22" stopIfTrue="1"/>
    <cfRule type="duplicateValues" dxfId="120" priority="23" stopIfTrue="1"/>
  </conditionalFormatting>
  <conditionalFormatting sqref="B42">
    <cfRule type="duplicateValues" dxfId="119" priority="24" stopIfTrue="1"/>
  </conditionalFormatting>
  <conditionalFormatting sqref="B12">
    <cfRule type="duplicateValues" dxfId="118" priority="19" stopIfTrue="1"/>
    <cfRule type="duplicateValues" dxfId="117" priority="20" stopIfTrue="1"/>
  </conditionalFormatting>
  <conditionalFormatting sqref="B41">
    <cfRule type="duplicateValues" dxfId="116" priority="15"/>
  </conditionalFormatting>
  <conditionalFormatting sqref="B41">
    <cfRule type="duplicateValues" dxfId="115" priority="16" stopIfTrue="1"/>
    <cfRule type="duplicateValues" dxfId="114" priority="17" stopIfTrue="1"/>
  </conditionalFormatting>
  <conditionalFormatting sqref="B41">
    <cfRule type="duplicateValues" dxfId="113" priority="18" stopIfTrue="1"/>
  </conditionalFormatting>
  <conditionalFormatting sqref="B45">
    <cfRule type="duplicateValues" dxfId="112" priority="3068"/>
  </conditionalFormatting>
  <conditionalFormatting sqref="B45">
    <cfRule type="duplicateValues" dxfId="111" priority="3069" stopIfTrue="1"/>
    <cfRule type="duplicateValues" dxfId="110" priority="3070" stopIfTrue="1"/>
  </conditionalFormatting>
  <conditionalFormatting sqref="B45">
    <cfRule type="duplicateValues" dxfId="109" priority="3071" stopIfTrue="1"/>
  </conditionalFormatting>
  <conditionalFormatting sqref="B52">
    <cfRule type="duplicateValues" dxfId="108" priority="11"/>
  </conditionalFormatting>
  <conditionalFormatting sqref="B52">
    <cfRule type="duplicateValues" dxfId="107" priority="12" stopIfTrue="1"/>
    <cfRule type="duplicateValues" dxfId="106" priority="13" stopIfTrue="1"/>
  </conditionalFormatting>
  <conditionalFormatting sqref="B52">
    <cfRule type="duplicateValues" dxfId="105" priority="14" stopIfTrue="1"/>
  </conditionalFormatting>
  <conditionalFormatting sqref="B56">
    <cfRule type="duplicateValues" dxfId="104" priority="10" stopIfTrue="1"/>
  </conditionalFormatting>
  <conditionalFormatting sqref="B56">
    <cfRule type="duplicateValues" dxfId="103" priority="8" stopIfTrue="1"/>
    <cfRule type="duplicateValues" dxfId="102" priority="9" stopIfTrue="1"/>
  </conditionalFormatting>
  <conditionalFormatting sqref="B56">
    <cfRule type="duplicateValues" dxfId="101" priority="7"/>
  </conditionalFormatting>
  <conditionalFormatting sqref="B152:B207">
    <cfRule type="duplicateValues" dxfId="100" priority="3144" stopIfTrue="1"/>
  </conditionalFormatting>
  <conditionalFormatting sqref="B138:B207">
    <cfRule type="duplicateValues" dxfId="99" priority="3146" stopIfTrue="1"/>
    <cfRule type="duplicateValues" dxfId="98" priority="3147" stopIfTrue="1"/>
  </conditionalFormatting>
  <conditionalFormatting sqref="B57">
    <cfRule type="duplicateValues" dxfId="97" priority="3170"/>
  </conditionalFormatting>
  <conditionalFormatting sqref="B57">
    <cfRule type="duplicateValues" dxfId="96" priority="3171" stopIfTrue="1"/>
    <cfRule type="duplicateValues" dxfId="95" priority="3172" stopIfTrue="1"/>
  </conditionalFormatting>
  <conditionalFormatting sqref="B57">
    <cfRule type="duplicateValues" dxfId="94" priority="3173" stopIfTrue="1"/>
  </conditionalFormatting>
  <conditionalFormatting sqref="B37">
    <cfRule type="duplicateValues" dxfId="93" priority="4" stopIfTrue="1"/>
    <cfRule type="duplicateValues" dxfId="92" priority="5" stopIfTrue="1"/>
  </conditionalFormatting>
  <conditionalFormatting sqref="B37">
    <cfRule type="duplicateValues" dxfId="91" priority="6" stopIfTrue="1"/>
  </conditionalFormatting>
  <conditionalFormatting sqref="B73:B85">
    <cfRule type="duplicateValues" dxfId="90" priority="3192"/>
  </conditionalFormatting>
  <conditionalFormatting sqref="B73:B85">
    <cfRule type="duplicateValues" dxfId="89" priority="3193" stopIfTrue="1"/>
    <cfRule type="duplicateValues" dxfId="88" priority="3194" stopIfTrue="1"/>
  </conditionalFormatting>
  <conditionalFormatting sqref="B73:B85">
    <cfRule type="duplicateValues" dxfId="87" priority="3195" stopIfTrue="1"/>
  </conditionalFormatting>
  <conditionalFormatting sqref="B101">
    <cfRule type="duplicateValues" dxfId="86" priority="1" stopIfTrue="1"/>
    <cfRule type="duplicateValues" dxfId="85" priority="2" stopIfTrue="1"/>
  </conditionalFormatting>
  <conditionalFormatting sqref="B101">
    <cfRule type="duplicateValues" dxfId="84" priority="3" stopIfTrue="1"/>
  </conditionalFormatting>
  <conditionalFormatting sqref="B94:B100 B102:B103 B105:B132">
    <cfRule type="duplicateValues" dxfId="83" priority="3214" stopIfTrue="1"/>
    <cfRule type="duplicateValues" dxfId="82" priority="3215" stopIfTrue="1"/>
  </conditionalFormatting>
  <conditionalFormatting sqref="B94:B100 B102:B103 B105:B132">
    <cfRule type="duplicateValues" dxfId="81" priority="3220" stopIfTrue="1"/>
  </conditionalFormatting>
  <pageMargins left="0.43307086614173201" right="0.43307086614173201" top="0.77559055099999996" bottom="0.511811023622047" header="0.15748031496063" footer="0.31496062992126"/>
  <pageSetup paperSize="9" scale="76" fitToHeight="0" orientation="portrait" r:id="rId1"/>
  <headerFooter>
    <oddFooter>Page &amp;P of &amp;N</oddFooter>
  </headerFooter>
  <rowBreaks count="1" manualBreakCount="1">
    <brk id="2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4"/>
  <sheetViews>
    <sheetView zoomScaleNormal="100" workbookViewId="0">
      <selection activeCell="I5" sqref="I5"/>
    </sheetView>
  </sheetViews>
  <sheetFormatPr defaultColWidth="9.125" defaultRowHeight="15.75"/>
  <cols>
    <col min="1" max="1" width="7.5" style="37" customWidth="1"/>
    <col min="2" max="2" width="51" style="28" customWidth="1"/>
    <col min="3" max="3" width="14.75" style="26" customWidth="1"/>
    <col min="4" max="4" width="16.5" style="29" customWidth="1"/>
    <col min="5" max="16384" width="9.125" style="28"/>
  </cols>
  <sheetData>
    <row r="1" spans="1:5">
      <c r="A1" s="172" t="s">
        <v>215</v>
      </c>
      <c r="B1" s="172"/>
      <c r="C1" s="172"/>
      <c r="D1" s="172"/>
    </row>
    <row r="3" spans="1:5" ht="15" customHeight="1">
      <c r="A3" s="186" t="s">
        <v>118</v>
      </c>
      <c r="B3" s="186"/>
      <c r="D3" s="27"/>
    </row>
    <row r="4" spans="1:5" ht="15" customHeight="1"/>
    <row r="5" spans="1:5" ht="15.75" customHeight="1">
      <c r="A5" s="185" t="s">
        <v>216</v>
      </c>
      <c r="B5" s="185"/>
      <c r="C5" s="185"/>
      <c r="D5" s="185"/>
    </row>
    <row r="6" spans="1:5" ht="15" customHeight="1">
      <c r="A6" s="187" t="s">
        <v>315</v>
      </c>
      <c r="B6" s="187"/>
      <c r="C6" s="187"/>
      <c r="D6" s="187"/>
    </row>
    <row r="7" spans="1:5" ht="15.75" customHeight="1"/>
    <row r="8" spans="1:5" ht="67.5" customHeight="1">
      <c r="A8" s="109" t="s">
        <v>100</v>
      </c>
      <c r="B8" s="110" t="s">
        <v>119</v>
      </c>
      <c r="C8" s="111" t="s">
        <v>217</v>
      </c>
      <c r="D8" s="112" t="s">
        <v>218</v>
      </c>
      <c r="E8" s="157"/>
    </row>
    <row r="9" spans="1:5" ht="21.75" customHeight="1">
      <c r="A9" s="70">
        <v>1</v>
      </c>
      <c r="B9" s="77" t="s">
        <v>291</v>
      </c>
      <c r="C9" s="71">
        <v>17962</v>
      </c>
      <c r="D9" s="75">
        <v>310420.74019354</v>
      </c>
      <c r="E9" s="157"/>
    </row>
    <row r="10" spans="1:5" ht="21.75" customHeight="1">
      <c r="A10" s="70">
        <v>2</v>
      </c>
      <c r="B10" s="77" t="s">
        <v>250</v>
      </c>
      <c r="C10" s="71">
        <v>1224</v>
      </c>
      <c r="D10" s="75">
        <v>73999.550201409991</v>
      </c>
      <c r="E10" s="157"/>
    </row>
    <row r="11" spans="1:5" ht="31.5" customHeight="1">
      <c r="A11" s="70">
        <v>3</v>
      </c>
      <c r="B11" s="77" t="s">
        <v>248</v>
      </c>
      <c r="C11" s="71">
        <v>197</v>
      </c>
      <c r="D11" s="75">
        <v>41927.577800340005</v>
      </c>
      <c r="E11" s="157"/>
    </row>
    <row r="12" spans="1:5" ht="18" customHeight="1">
      <c r="A12" s="70">
        <v>4</v>
      </c>
      <c r="B12" s="77" t="s">
        <v>132</v>
      </c>
      <c r="C12" s="71">
        <v>1010</v>
      </c>
      <c r="D12" s="75">
        <v>13842.62375062</v>
      </c>
      <c r="E12" s="157"/>
    </row>
    <row r="13" spans="1:5" ht="27" customHeight="1">
      <c r="A13" s="70">
        <v>5</v>
      </c>
      <c r="B13" s="77" t="s">
        <v>128</v>
      </c>
      <c r="C13" s="71">
        <v>8168</v>
      </c>
      <c r="D13" s="75">
        <v>12088.828719789999</v>
      </c>
      <c r="E13" s="157"/>
    </row>
    <row r="14" spans="1:5" ht="21" customHeight="1">
      <c r="A14" s="70">
        <v>6</v>
      </c>
      <c r="B14" s="77" t="s">
        <v>133</v>
      </c>
      <c r="C14" s="71">
        <v>1849</v>
      </c>
      <c r="D14" s="75">
        <v>10949.223039439998</v>
      </c>
      <c r="E14" s="157"/>
    </row>
    <row r="15" spans="1:5" ht="18" customHeight="1">
      <c r="A15" s="70">
        <v>7</v>
      </c>
      <c r="B15" s="77" t="s">
        <v>280</v>
      </c>
      <c r="C15" s="71">
        <v>1203</v>
      </c>
      <c r="D15" s="75">
        <v>6637.9917086599999</v>
      </c>
      <c r="E15" s="157"/>
    </row>
    <row r="16" spans="1:5" ht="18" customHeight="1">
      <c r="A16" s="96">
        <v>8</v>
      </c>
      <c r="B16" s="77" t="s">
        <v>127</v>
      </c>
      <c r="C16" s="71">
        <v>4829</v>
      </c>
      <c r="D16" s="75">
        <v>5852.3336379600005</v>
      </c>
      <c r="E16" s="157"/>
    </row>
    <row r="17" spans="1:7" ht="18" customHeight="1">
      <c r="A17" s="70">
        <v>9</v>
      </c>
      <c r="B17" s="97" t="s">
        <v>130</v>
      </c>
      <c r="C17" s="71">
        <v>3130</v>
      </c>
      <c r="D17" s="75">
        <v>5145.1078691299999</v>
      </c>
      <c r="E17" s="157"/>
    </row>
    <row r="18" spans="1:7" ht="18" customHeight="1">
      <c r="A18" s="70">
        <v>10</v>
      </c>
      <c r="B18" s="77" t="s">
        <v>138</v>
      </c>
      <c r="C18" s="71">
        <v>107</v>
      </c>
      <c r="D18" s="75">
        <v>4870.3917629999996</v>
      </c>
      <c r="E18" s="157"/>
    </row>
    <row r="19" spans="1:7" ht="18" customHeight="1">
      <c r="A19" s="70">
        <v>11</v>
      </c>
      <c r="B19" s="77" t="s">
        <v>134</v>
      </c>
      <c r="C19" s="71">
        <v>710</v>
      </c>
      <c r="D19" s="75">
        <v>4634.4253513800004</v>
      </c>
      <c r="E19" s="157"/>
    </row>
    <row r="20" spans="1:7" ht="18" customHeight="1">
      <c r="A20" s="70">
        <v>12</v>
      </c>
      <c r="B20" s="78" t="s">
        <v>129</v>
      </c>
      <c r="C20" s="71">
        <v>537</v>
      </c>
      <c r="D20" s="75">
        <v>3857.4359472600008</v>
      </c>
      <c r="E20" s="157"/>
      <c r="F20" s="38"/>
      <c r="G20" s="39"/>
    </row>
    <row r="21" spans="1:7" ht="18" customHeight="1">
      <c r="A21" s="70">
        <v>13</v>
      </c>
      <c r="B21" s="77" t="s">
        <v>135</v>
      </c>
      <c r="C21" s="71">
        <v>89</v>
      </c>
      <c r="D21" s="75">
        <v>3227.5829034399999</v>
      </c>
      <c r="E21" s="157"/>
      <c r="F21" s="38"/>
      <c r="G21" s="39"/>
    </row>
    <row r="22" spans="1:7" ht="18" customHeight="1">
      <c r="A22" s="70">
        <v>14</v>
      </c>
      <c r="B22" s="77" t="s">
        <v>140</v>
      </c>
      <c r="C22" s="71">
        <v>152</v>
      </c>
      <c r="D22" s="75">
        <v>3171.5954750999999</v>
      </c>
      <c r="E22" s="157"/>
    </row>
    <row r="23" spans="1:7" ht="18" customHeight="1">
      <c r="A23" s="70">
        <v>15</v>
      </c>
      <c r="B23" s="77" t="s">
        <v>139</v>
      </c>
      <c r="C23" s="71">
        <v>159</v>
      </c>
      <c r="D23" s="75">
        <v>1766.9047617399999</v>
      </c>
      <c r="E23" s="157"/>
    </row>
    <row r="24" spans="1:7" ht="18" customHeight="1">
      <c r="A24" s="70">
        <v>16</v>
      </c>
      <c r="B24" s="77" t="s">
        <v>136</v>
      </c>
      <c r="C24" s="71">
        <v>682</v>
      </c>
      <c r="D24" s="75">
        <v>1124.8523377400002</v>
      </c>
      <c r="E24" s="157"/>
    </row>
    <row r="25" spans="1:7" ht="18" customHeight="1">
      <c r="A25" s="70">
        <v>17</v>
      </c>
      <c r="B25" s="77" t="s">
        <v>137</v>
      </c>
      <c r="C25" s="71">
        <v>157</v>
      </c>
      <c r="D25" s="75">
        <v>934.71997742999997</v>
      </c>
      <c r="E25" s="157"/>
    </row>
    <row r="26" spans="1:7" ht="18" customHeight="1">
      <c r="A26" s="70">
        <v>18</v>
      </c>
      <c r="B26" s="79" t="s">
        <v>131</v>
      </c>
      <c r="C26" s="71">
        <v>101</v>
      </c>
      <c r="D26" s="75">
        <v>932.53772900000001</v>
      </c>
      <c r="E26" s="157"/>
    </row>
    <row r="27" spans="1:7">
      <c r="A27" s="70">
        <v>19</v>
      </c>
      <c r="B27" s="98" t="s">
        <v>219</v>
      </c>
      <c r="C27" s="71">
        <v>6</v>
      </c>
      <c r="D27" s="75">
        <v>10.64</v>
      </c>
      <c r="E27" s="157"/>
    </row>
    <row r="28" spans="1:7" ht="17.25" customHeight="1">
      <c r="A28" s="184" t="s">
        <v>141</v>
      </c>
      <c r="B28" s="184"/>
      <c r="C28" s="72">
        <f>SUM(C9:C27)</f>
        <v>42272</v>
      </c>
      <c r="D28" s="76">
        <f>SUM(D9:D27)</f>
        <v>505395.06316697993</v>
      </c>
      <c r="E28" s="157"/>
    </row>
    <row r="29" spans="1:7" ht="15.75" customHeight="1"/>
    <row r="30" spans="1:7" ht="12.75" customHeight="1"/>
    <row r="31" spans="1:7" ht="12.75" customHeight="1"/>
    <row r="32" spans="1:7" ht="12.75" customHeight="1"/>
    <row r="33" spans="1:4" ht="12.75" customHeight="1"/>
    <row r="34" spans="1:4" ht="24" customHeight="1">
      <c r="A34" s="185" t="s">
        <v>220</v>
      </c>
      <c r="B34" s="185"/>
      <c r="C34" s="185"/>
      <c r="D34" s="185"/>
    </row>
    <row r="35" spans="1:4" ht="12" customHeight="1">
      <c r="A35" s="188" t="str">
        <f>A6</f>
        <v>(Valid projects accumulated as of 31 January 2025)</v>
      </c>
      <c r="B35" s="188"/>
      <c r="C35" s="188"/>
      <c r="D35" s="188"/>
    </row>
    <row r="36" spans="1:4" ht="15.75" customHeight="1"/>
    <row r="37" spans="1:4" ht="42.75">
      <c r="A37" s="109" t="s">
        <v>100</v>
      </c>
      <c r="B37" s="110" t="s">
        <v>142</v>
      </c>
      <c r="C37" s="111" t="s">
        <v>217</v>
      </c>
      <c r="D37" s="112" t="s">
        <v>221</v>
      </c>
    </row>
    <row r="38" spans="1:4" ht="18" customHeight="1">
      <c r="A38" s="70">
        <v>1</v>
      </c>
      <c r="B38" s="80" t="s">
        <v>278</v>
      </c>
      <c r="C38" s="30">
        <v>10128</v>
      </c>
      <c r="D38" s="73">
        <v>92117.887449900023</v>
      </c>
    </row>
    <row r="39" spans="1:4" ht="18" customHeight="1">
      <c r="A39" s="70">
        <v>2</v>
      </c>
      <c r="B39" s="80" t="s">
        <v>0</v>
      </c>
      <c r="C39" s="30">
        <v>3951</v>
      </c>
      <c r="D39" s="73">
        <v>84136.853967790012</v>
      </c>
    </row>
    <row r="40" spans="1:4" ht="18" customHeight="1">
      <c r="A40" s="70">
        <v>3</v>
      </c>
      <c r="B40" s="80" t="s">
        <v>143</v>
      </c>
      <c r="C40" s="30">
        <v>5512</v>
      </c>
      <c r="D40" s="73">
        <v>78280.934009059958</v>
      </c>
    </row>
    <row r="41" spans="1:4" ht="18" customHeight="1">
      <c r="A41" s="70">
        <v>4</v>
      </c>
      <c r="B41" s="80" t="s">
        <v>281</v>
      </c>
      <c r="C41" s="30">
        <v>3279</v>
      </c>
      <c r="D41" s="73">
        <v>41028.446439330008</v>
      </c>
    </row>
    <row r="42" spans="1:4" ht="18" customHeight="1">
      <c r="A42" s="70">
        <v>5</v>
      </c>
      <c r="B42" s="80" t="s">
        <v>249</v>
      </c>
      <c r="C42" s="30">
        <v>2836</v>
      </c>
      <c r="D42" s="73">
        <v>38811.757382880001</v>
      </c>
    </row>
    <row r="43" spans="1:4" ht="18" customHeight="1">
      <c r="A43" s="70">
        <v>6</v>
      </c>
      <c r="B43" s="81" t="s">
        <v>144</v>
      </c>
      <c r="C43" s="30">
        <v>5195</v>
      </c>
      <c r="D43" s="73">
        <v>31261.979261199998</v>
      </c>
    </row>
    <row r="44" spans="1:4" ht="18" customHeight="1">
      <c r="A44" s="70">
        <v>7</v>
      </c>
      <c r="B44" s="80" t="s">
        <v>1</v>
      </c>
      <c r="C44" s="30">
        <v>929</v>
      </c>
      <c r="D44" s="73">
        <v>23893.038192449996</v>
      </c>
    </row>
    <row r="45" spans="1:4" ht="18" customHeight="1">
      <c r="A45" s="70">
        <v>8</v>
      </c>
      <c r="B45" s="80" t="s">
        <v>146</v>
      </c>
      <c r="C45" s="30">
        <v>457</v>
      </c>
      <c r="D45" s="73">
        <v>14958.98852771</v>
      </c>
    </row>
    <row r="46" spans="1:4" ht="18" customHeight="1">
      <c r="A46" s="70">
        <v>9</v>
      </c>
      <c r="B46" s="80" t="s">
        <v>145</v>
      </c>
      <c r="C46" s="30">
        <v>757</v>
      </c>
      <c r="D46" s="73">
        <v>14355.23860402</v>
      </c>
    </row>
    <row r="47" spans="1:4" ht="18" customHeight="1">
      <c r="A47" s="70">
        <v>10</v>
      </c>
      <c r="B47" s="81" t="s">
        <v>2</v>
      </c>
      <c r="C47" s="30">
        <v>768</v>
      </c>
      <c r="D47" s="73">
        <v>13024.479828210002</v>
      </c>
    </row>
    <row r="48" spans="1:4" ht="18" customHeight="1">
      <c r="A48" s="70">
        <v>11</v>
      </c>
      <c r="B48" s="80" t="s">
        <v>251</v>
      </c>
      <c r="C48" s="30">
        <v>1429</v>
      </c>
      <c r="D48" s="73">
        <v>11862.552633770001</v>
      </c>
    </row>
    <row r="49" spans="1:4" ht="18" customHeight="1">
      <c r="A49" s="70">
        <v>12</v>
      </c>
      <c r="B49" s="80" t="s">
        <v>4</v>
      </c>
      <c r="C49" s="30">
        <v>519</v>
      </c>
      <c r="D49" s="73">
        <v>11103.7594037</v>
      </c>
    </row>
    <row r="50" spans="1:4" ht="18" customHeight="1">
      <c r="A50" s="70">
        <v>13</v>
      </c>
      <c r="B50" s="80" t="s">
        <v>6</v>
      </c>
      <c r="C50" s="30">
        <v>136</v>
      </c>
      <c r="D50" s="73">
        <v>7870.3339919999999</v>
      </c>
    </row>
    <row r="51" spans="1:4" ht="18" customHeight="1">
      <c r="A51" s="70">
        <v>14</v>
      </c>
      <c r="B51" s="80" t="s">
        <v>8</v>
      </c>
      <c r="C51" s="30">
        <v>280</v>
      </c>
      <c r="D51" s="73">
        <v>4884.4063624700002</v>
      </c>
    </row>
    <row r="52" spans="1:4" ht="18" customHeight="1">
      <c r="A52" s="70">
        <v>15</v>
      </c>
      <c r="B52" s="80" t="s">
        <v>147</v>
      </c>
      <c r="C52" s="30">
        <v>588</v>
      </c>
      <c r="D52" s="73">
        <v>4460.8668413600008</v>
      </c>
    </row>
    <row r="53" spans="1:4" ht="18" customHeight="1">
      <c r="A53" s="70">
        <v>16</v>
      </c>
      <c r="B53" s="80" t="s">
        <v>149</v>
      </c>
      <c r="C53" s="30">
        <v>702</v>
      </c>
      <c r="D53" s="73">
        <v>3945.8893281099995</v>
      </c>
    </row>
    <row r="54" spans="1:4" ht="18" customHeight="1">
      <c r="A54" s="70">
        <v>17</v>
      </c>
      <c r="B54" s="80" t="s">
        <v>148</v>
      </c>
      <c r="C54" s="30">
        <v>485</v>
      </c>
      <c r="D54" s="73">
        <v>2805.4798542399994</v>
      </c>
    </row>
    <row r="55" spans="1:4" ht="18" customHeight="1">
      <c r="A55" s="70">
        <v>18</v>
      </c>
      <c r="B55" s="80" t="s">
        <v>9</v>
      </c>
      <c r="C55" s="30">
        <v>64</v>
      </c>
      <c r="D55" s="73">
        <v>2675.4042709999999</v>
      </c>
    </row>
    <row r="56" spans="1:4" ht="18" customHeight="1">
      <c r="A56" s="70">
        <v>19</v>
      </c>
      <c r="B56" s="80" t="s">
        <v>7</v>
      </c>
      <c r="C56" s="30">
        <v>348</v>
      </c>
      <c r="D56" s="73">
        <v>2595.3074453000004</v>
      </c>
    </row>
    <row r="57" spans="1:4" ht="18" customHeight="1">
      <c r="A57" s="70">
        <v>20</v>
      </c>
      <c r="B57" s="90" t="s">
        <v>236</v>
      </c>
      <c r="C57" s="30">
        <v>222</v>
      </c>
      <c r="D57" s="73">
        <v>2116.63593378</v>
      </c>
    </row>
    <row r="58" spans="1:4" ht="18" customHeight="1">
      <c r="A58" s="70">
        <v>21</v>
      </c>
      <c r="B58" s="90" t="s">
        <v>150</v>
      </c>
      <c r="C58" s="30">
        <v>174</v>
      </c>
      <c r="D58" s="73">
        <v>2021.1785243600002</v>
      </c>
    </row>
    <row r="59" spans="1:4" ht="18" customHeight="1">
      <c r="A59" s="70">
        <v>22</v>
      </c>
      <c r="B59" s="90" t="s">
        <v>3</v>
      </c>
      <c r="C59" s="30">
        <v>670</v>
      </c>
      <c r="D59" s="73">
        <v>1863.8150163400001</v>
      </c>
    </row>
    <row r="60" spans="1:4" ht="18" customHeight="1">
      <c r="A60" s="70">
        <v>23</v>
      </c>
      <c r="B60" s="80" t="s">
        <v>158</v>
      </c>
      <c r="C60" s="30">
        <v>44</v>
      </c>
      <c r="D60" s="73">
        <v>1756.90135549</v>
      </c>
    </row>
    <row r="61" spans="1:4" ht="18" customHeight="1">
      <c r="A61" s="70">
        <v>24</v>
      </c>
      <c r="B61" s="82" t="s">
        <v>152</v>
      </c>
      <c r="C61" s="30">
        <v>433</v>
      </c>
      <c r="D61" s="73">
        <v>1095.3521453800001</v>
      </c>
    </row>
    <row r="62" spans="1:4" ht="18" customHeight="1">
      <c r="A62" s="70">
        <v>25</v>
      </c>
      <c r="B62" s="82" t="s">
        <v>151</v>
      </c>
      <c r="C62" s="30">
        <v>99</v>
      </c>
      <c r="D62" s="73">
        <v>1061.8995087400001</v>
      </c>
    </row>
    <row r="63" spans="1:4" ht="18" customHeight="1">
      <c r="A63" s="70">
        <v>26</v>
      </c>
      <c r="B63" s="80" t="s">
        <v>155</v>
      </c>
      <c r="C63" s="30">
        <v>202</v>
      </c>
      <c r="D63" s="73">
        <v>995.81559641000001</v>
      </c>
    </row>
    <row r="64" spans="1:4" ht="18" customHeight="1">
      <c r="A64" s="70">
        <v>27</v>
      </c>
      <c r="B64" s="80" t="s">
        <v>13</v>
      </c>
      <c r="C64" s="30">
        <v>21</v>
      </c>
      <c r="D64" s="73">
        <v>988.35799999999995</v>
      </c>
    </row>
    <row r="65" spans="1:4" ht="18" customHeight="1">
      <c r="A65" s="70">
        <v>28</v>
      </c>
      <c r="B65" s="80" t="s">
        <v>49</v>
      </c>
      <c r="C65" s="30">
        <v>154</v>
      </c>
      <c r="D65" s="73">
        <v>981.40804800000001</v>
      </c>
    </row>
    <row r="66" spans="1:4" ht="18" customHeight="1">
      <c r="A66" s="70">
        <v>29</v>
      </c>
      <c r="B66" s="80" t="s">
        <v>153</v>
      </c>
      <c r="C66" s="30">
        <v>111</v>
      </c>
      <c r="D66" s="73">
        <v>743.39043500000002</v>
      </c>
    </row>
    <row r="67" spans="1:4" ht="18" customHeight="1">
      <c r="A67" s="70">
        <v>30</v>
      </c>
      <c r="B67" s="80" t="s">
        <v>26</v>
      </c>
      <c r="C67" s="30">
        <v>130</v>
      </c>
      <c r="D67" s="73">
        <v>669.69783199999995</v>
      </c>
    </row>
    <row r="68" spans="1:4" ht="18" customHeight="1">
      <c r="A68" s="95">
        <v>31</v>
      </c>
      <c r="B68" s="81" t="s">
        <v>15</v>
      </c>
      <c r="C68" s="30">
        <v>101</v>
      </c>
      <c r="D68" s="73">
        <v>624.56166480999991</v>
      </c>
    </row>
    <row r="69" spans="1:4" ht="18" customHeight="1">
      <c r="A69" s="70">
        <v>32</v>
      </c>
      <c r="B69" s="82" t="s">
        <v>51</v>
      </c>
      <c r="C69" s="30">
        <v>13</v>
      </c>
      <c r="D69" s="73">
        <v>587.43466699999999</v>
      </c>
    </row>
    <row r="70" spans="1:4" ht="18" customHeight="1">
      <c r="A70" s="70">
        <v>33</v>
      </c>
      <c r="B70" s="80" t="s">
        <v>18</v>
      </c>
      <c r="C70" s="30">
        <v>157</v>
      </c>
      <c r="D70" s="73">
        <v>512.21286203</v>
      </c>
    </row>
    <row r="71" spans="1:4" ht="18" customHeight="1">
      <c r="A71" s="70">
        <v>34</v>
      </c>
      <c r="B71" s="80" t="s">
        <v>163</v>
      </c>
      <c r="C71" s="30">
        <v>33</v>
      </c>
      <c r="D71" s="73">
        <v>473.82451099999997</v>
      </c>
    </row>
    <row r="72" spans="1:4" ht="18" customHeight="1">
      <c r="A72" s="70">
        <v>35</v>
      </c>
      <c r="B72" s="80" t="s">
        <v>239</v>
      </c>
      <c r="C72" s="30">
        <v>25</v>
      </c>
      <c r="D72" s="73">
        <v>469.39490699999999</v>
      </c>
    </row>
    <row r="73" spans="1:4" ht="18" customHeight="1">
      <c r="A73" s="70">
        <v>36</v>
      </c>
      <c r="B73" s="80" t="s">
        <v>50</v>
      </c>
      <c r="C73" s="30">
        <v>66</v>
      </c>
      <c r="D73" s="73">
        <v>440.89727799999997</v>
      </c>
    </row>
    <row r="74" spans="1:4" ht="18" customHeight="1">
      <c r="A74" s="70">
        <v>37</v>
      </c>
      <c r="B74" s="80" t="s">
        <v>11</v>
      </c>
      <c r="C74" s="30">
        <v>24</v>
      </c>
      <c r="D74" s="73">
        <v>357.98158899999999</v>
      </c>
    </row>
    <row r="75" spans="1:4" ht="18" customHeight="1">
      <c r="A75" s="70">
        <v>38</v>
      </c>
      <c r="B75" s="80" t="s">
        <v>10</v>
      </c>
      <c r="C75" s="30">
        <v>36</v>
      </c>
      <c r="D75" s="73">
        <v>322.62261999999998</v>
      </c>
    </row>
    <row r="76" spans="1:4" ht="18" customHeight="1">
      <c r="A76" s="70">
        <v>39</v>
      </c>
      <c r="B76" s="80" t="s">
        <v>24</v>
      </c>
      <c r="C76" s="30">
        <v>55</v>
      </c>
      <c r="D76" s="73">
        <v>208.54200696999999</v>
      </c>
    </row>
    <row r="77" spans="1:4" ht="18" customHeight="1">
      <c r="A77" s="70">
        <v>40</v>
      </c>
      <c r="B77" s="80" t="s">
        <v>240</v>
      </c>
      <c r="C77" s="30">
        <v>59</v>
      </c>
      <c r="D77" s="73">
        <v>201.20916</v>
      </c>
    </row>
    <row r="78" spans="1:4" ht="18" customHeight="1">
      <c r="A78" s="70">
        <v>41</v>
      </c>
      <c r="B78" s="80" t="s">
        <v>241</v>
      </c>
      <c r="C78" s="30">
        <v>19</v>
      </c>
      <c r="D78" s="73">
        <v>193.568389</v>
      </c>
    </row>
    <row r="79" spans="1:4" ht="18" customHeight="1">
      <c r="A79" s="70">
        <v>42</v>
      </c>
      <c r="B79" s="81" t="s">
        <v>5</v>
      </c>
      <c r="C79" s="30">
        <v>26</v>
      </c>
      <c r="D79" s="73">
        <v>187.81899999999999</v>
      </c>
    </row>
    <row r="80" spans="1:4" ht="18" customHeight="1">
      <c r="A80" s="70">
        <v>43</v>
      </c>
      <c r="B80" s="80" t="s">
        <v>52</v>
      </c>
      <c r="C80" s="30">
        <v>2</v>
      </c>
      <c r="D80" s="73">
        <v>172</v>
      </c>
    </row>
    <row r="81" spans="1:4" ht="18" customHeight="1">
      <c r="A81" s="70">
        <v>44</v>
      </c>
      <c r="B81" s="80" t="s">
        <v>16</v>
      </c>
      <c r="C81" s="30">
        <v>45</v>
      </c>
      <c r="D81" s="73">
        <v>155.93513400000001</v>
      </c>
    </row>
    <row r="82" spans="1:4" ht="18" customHeight="1">
      <c r="A82" s="70">
        <v>45</v>
      </c>
      <c r="B82" s="80" t="s">
        <v>156</v>
      </c>
      <c r="C82" s="30">
        <v>49</v>
      </c>
      <c r="D82" s="73">
        <v>153.476617</v>
      </c>
    </row>
    <row r="83" spans="1:4" ht="18" customHeight="1">
      <c r="A83" s="70">
        <v>46</v>
      </c>
      <c r="B83" s="80" t="s">
        <v>154</v>
      </c>
      <c r="C83" s="30">
        <v>97</v>
      </c>
      <c r="D83" s="73">
        <v>143.90149500000001</v>
      </c>
    </row>
    <row r="84" spans="1:4" ht="18" customHeight="1">
      <c r="A84" s="70">
        <v>47</v>
      </c>
      <c r="B84" s="80" t="s">
        <v>32</v>
      </c>
      <c r="C84" s="30">
        <v>16</v>
      </c>
      <c r="D84" s="73">
        <v>140.88177400000001</v>
      </c>
    </row>
    <row r="85" spans="1:4" ht="18" customHeight="1">
      <c r="A85" s="70">
        <v>48</v>
      </c>
      <c r="B85" s="80" t="s">
        <v>53</v>
      </c>
      <c r="C85" s="30">
        <v>10</v>
      </c>
      <c r="D85" s="73">
        <v>136.27011300000001</v>
      </c>
    </row>
    <row r="86" spans="1:4" ht="18" customHeight="1">
      <c r="A86" s="70">
        <v>49</v>
      </c>
      <c r="B86" s="80" t="s">
        <v>54</v>
      </c>
      <c r="C86" s="30">
        <v>4</v>
      </c>
      <c r="D86" s="73">
        <v>118.4</v>
      </c>
    </row>
    <row r="87" spans="1:4" ht="18" customHeight="1">
      <c r="A87" s="70">
        <v>50</v>
      </c>
      <c r="B87" s="80" t="s">
        <v>222</v>
      </c>
      <c r="C87" s="30">
        <v>14</v>
      </c>
      <c r="D87" s="73">
        <v>102.47379100000001</v>
      </c>
    </row>
    <row r="88" spans="1:4" ht="18" customHeight="1">
      <c r="A88" s="70">
        <v>51</v>
      </c>
      <c r="B88" s="80" t="s">
        <v>292</v>
      </c>
      <c r="C88" s="30">
        <v>41</v>
      </c>
      <c r="D88" s="73">
        <v>91.002487099999996</v>
      </c>
    </row>
    <row r="89" spans="1:4" ht="18" customHeight="1">
      <c r="A89" s="70">
        <v>52</v>
      </c>
      <c r="B89" s="80" t="s">
        <v>242</v>
      </c>
      <c r="C89" s="30">
        <v>41</v>
      </c>
      <c r="D89" s="73">
        <v>76.858740999999995</v>
      </c>
    </row>
    <row r="90" spans="1:4" ht="18" customHeight="1">
      <c r="A90" s="70">
        <v>53</v>
      </c>
      <c r="B90" s="81" t="s">
        <v>164</v>
      </c>
      <c r="C90" s="30">
        <v>7</v>
      </c>
      <c r="D90" s="73">
        <v>75.148756210000002</v>
      </c>
    </row>
    <row r="91" spans="1:4" ht="18" customHeight="1">
      <c r="A91" s="70">
        <v>54</v>
      </c>
      <c r="B91" s="80" t="s">
        <v>68</v>
      </c>
      <c r="C91" s="30">
        <v>44</v>
      </c>
      <c r="D91" s="73">
        <v>74.109774999999999</v>
      </c>
    </row>
    <row r="92" spans="1:4" ht="18" customHeight="1">
      <c r="A92" s="70">
        <v>55</v>
      </c>
      <c r="B92" s="82" t="s">
        <v>38</v>
      </c>
      <c r="C92" s="30">
        <v>22</v>
      </c>
      <c r="D92" s="73">
        <v>72.359854999999996</v>
      </c>
    </row>
    <row r="93" spans="1:4" ht="18" customHeight="1">
      <c r="A93" s="70">
        <v>56</v>
      </c>
      <c r="B93" s="80" t="s">
        <v>25</v>
      </c>
      <c r="C93" s="30">
        <v>41</v>
      </c>
      <c r="D93" s="73">
        <v>60.823493579999997</v>
      </c>
    </row>
    <row r="94" spans="1:4" ht="18" customHeight="1">
      <c r="A94" s="70">
        <v>57</v>
      </c>
      <c r="B94" s="80" t="s">
        <v>56</v>
      </c>
      <c r="C94" s="30">
        <v>4</v>
      </c>
      <c r="D94" s="73">
        <v>56.703420000000001</v>
      </c>
    </row>
    <row r="95" spans="1:4" ht="18" customHeight="1">
      <c r="A95" s="70">
        <v>58</v>
      </c>
      <c r="B95" s="80" t="s">
        <v>61</v>
      </c>
      <c r="C95" s="30">
        <v>2</v>
      </c>
      <c r="D95" s="73">
        <v>54.33</v>
      </c>
    </row>
    <row r="96" spans="1:4" ht="18" customHeight="1">
      <c r="A96" s="70">
        <v>59</v>
      </c>
      <c r="B96" s="80" t="s">
        <v>59</v>
      </c>
      <c r="C96" s="30">
        <v>14</v>
      </c>
      <c r="D96" s="73">
        <v>52.49</v>
      </c>
    </row>
    <row r="97" spans="1:4" ht="18" customHeight="1">
      <c r="A97" s="70">
        <v>60</v>
      </c>
      <c r="B97" s="80" t="s">
        <v>160</v>
      </c>
      <c r="C97" s="30">
        <v>37</v>
      </c>
      <c r="D97" s="73">
        <v>50.796009689999998</v>
      </c>
    </row>
    <row r="98" spans="1:4" ht="18" customHeight="1">
      <c r="A98" s="70">
        <v>61</v>
      </c>
      <c r="B98" s="80" t="s">
        <v>57</v>
      </c>
      <c r="C98" s="30">
        <v>4</v>
      </c>
      <c r="D98" s="73">
        <v>47.6</v>
      </c>
    </row>
    <row r="99" spans="1:4" ht="18" customHeight="1">
      <c r="A99" s="70">
        <v>62</v>
      </c>
      <c r="B99" s="80" t="s">
        <v>58</v>
      </c>
      <c r="C99" s="30">
        <v>1</v>
      </c>
      <c r="D99" s="73">
        <v>45</v>
      </c>
    </row>
    <row r="100" spans="1:4" ht="18" customHeight="1">
      <c r="A100" s="70">
        <v>63</v>
      </c>
      <c r="B100" s="80" t="s">
        <v>14</v>
      </c>
      <c r="C100" s="30">
        <v>79</v>
      </c>
      <c r="D100" s="73">
        <v>44.800514</v>
      </c>
    </row>
    <row r="101" spans="1:4" ht="18" customHeight="1">
      <c r="A101" s="70">
        <v>64</v>
      </c>
      <c r="B101" s="80" t="s">
        <v>22</v>
      </c>
      <c r="C101" s="30">
        <v>33</v>
      </c>
      <c r="D101" s="73">
        <v>43.075663799999994</v>
      </c>
    </row>
    <row r="102" spans="1:4" ht="18" customHeight="1">
      <c r="A102" s="70">
        <v>65</v>
      </c>
      <c r="B102" s="80" t="s">
        <v>94</v>
      </c>
      <c r="C102" s="30">
        <v>1</v>
      </c>
      <c r="D102" s="73">
        <v>40.772531999999998</v>
      </c>
    </row>
    <row r="103" spans="1:4" ht="18" customHeight="1">
      <c r="A103" s="70">
        <v>66</v>
      </c>
      <c r="B103" s="80" t="s">
        <v>20</v>
      </c>
      <c r="C103" s="30">
        <v>4</v>
      </c>
      <c r="D103" s="73">
        <v>40.465000000000003</v>
      </c>
    </row>
    <row r="104" spans="1:4" ht="18" customHeight="1">
      <c r="A104" s="70">
        <v>67</v>
      </c>
      <c r="B104" s="80" t="s">
        <v>60</v>
      </c>
      <c r="C104" s="30">
        <v>9</v>
      </c>
      <c r="D104" s="73">
        <v>38.076000000000001</v>
      </c>
    </row>
    <row r="105" spans="1:4" ht="18" customHeight="1">
      <c r="A105" s="70">
        <v>68</v>
      </c>
      <c r="B105" s="80" t="s">
        <v>40</v>
      </c>
      <c r="C105" s="30">
        <v>3</v>
      </c>
      <c r="D105" s="73">
        <v>32.252552000000001</v>
      </c>
    </row>
    <row r="106" spans="1:4" ht="18" customHeight="1">
      <c r="A106" s="70">
        <v>69</v>
      </c>
      <c r="B106" s="80" t="s">
        <v>62</v>
      </c>
      <c r="C106" s="30">
        <v>14</v>
      </c>
      <c r="D106" s="73">
        <v>31.320467000000001</v>
      </c>
    </row>
    <row r="107" spans="1:4" ht="18" customHeight="1">
      <c r="A107" s="70">
        <v>70</v>
      </c>
      <c r="B107" s="80" t="s">
        <v>288</v>
      </c>
      <c r="C107" s="30">
        <v>28</v>
      </c>
      <c r="D107" s="73">
        <v>30.613591010000004</v>
      </c>
    </row>
    <row r="108" spans="1:4" ht="18" customHeight="1">
      <c r="A108" s="70">
        <v>71</v>
      </c>
      <c r="B108" s="83" t="s">
        <v>243</v>
      </c>
      <c r="C108" s="30">
        <v>6</v>
      </c>
      <c r="D108" s="73">
        <v>27.283180999999999</v>
      </c>
    </row>
    <row r="109" spans="1:4" ht="18" customHeight="1">
      <c r="A109" s="70">
        <v>72</v>
      </c>
      <c r="B109" s="80" t="s">
        <v>63</v>
      </c>
      <c r="C109" s="30">
        <v>2</v>
      </c>
      <c r="D109" s="73">
        <v>23.5</v>
      </c>
    </row>
    <row r="110" spans="1:4" ht="18" customHeight="1">
      <c r="A110" s="70">
        <v>73</v>
      </c>
      <c r="B110" s="80" t="s">
        <v>66</v>
      </c>
      <c r="C110" s="30">
        <v>5</v>
      </c>
      <c r="D110" s="73">
        <v>22.59</v>
      </c>
    </row>
    <row r="111" spans="1:4" ht="18" customHeight="1">
      <c r="A111" s="70">
        <v>74</v>
      </c>
      <c r="B111" s="80" t="s">
        <v>42</v>
      </c>
      <c r="C111" s="30">
        <v>9</v>
      </c>
      <c r="D111" s="73">
        <v>21.118303000000001</v>
      </c>
    </row>
    <row r="112" spans="1:4" ht="18" customHeight="1">
      <c r="A112" s="70">
        <v>75</v>
      </c>
      <c r="B112" s="80" t="s">
        <v>64</v>
      </c>
      <c r="C112" s="30">
        <v>3</v>
      </c>
      <c r="D112" s="73">
        <v>20.774493</v>
      </c>
    </row>
    <row r="113" spans="1:4" ht="18" customHeight="1">
      <c r="A113" s="70">
        <v>76</v>
      </c>
      <c r="B113" s="80" t="s">
        <v>23</v>
      </c>
      <c r="C113" s="30">
        <v>3</v>
      </c>
      <c r="D113" s="73">
        <v>20.315000000000001</v>
      </c>
    </row>
    <row r="114" spans="1:4" ht="18" customHeight="1">
      <c r="A114" s="70">
        <v>77</v>
      </c>
      <c r="B114" s="80" t="s">
        <v>65</v>
      </c>
      <c r="C114" s="30">
        <v>5</v>
      </c>
      <c r="D114" s="73">
        <v>16.690062000000001</v>
      </c>
    </row>
    <row r="115" spans="1:4" ht="18" customHeight="1">
      <c r="A115" s="70">
        <v>78</v>
      </c>
      <c r="B115" s="80" t="s">
        <v>67</v>
      </c>
      <c r="C115" s="30">
        <v>2</v>
      </c>
      <c r="D115" s="73">
        <v>10.278</v>
      </c>
    </row>
    <row r="116" spans="1:4" ht="18" customHeight="1">
      <c r="A116" s="70">
        <v>79</v>
      </c>
      <c r="B116" s="80" t="s">
        <v>293</v>
      </c>
      <c r="C116" s="30">
        <v>9</v>
      </c>
      <c r="D116" s="73">
        <v>8.5763990000000003</v>
      </c>
    </row>
    <row r="117" spans="1:4" ht="18" customHeight="1">
      <c r="A117" s="70">
        <v>80</v>
      </c>
      <c r="B117" s="80" t="s">
        <v>31</v>
      </c>
      <c r="C117" s="30">
        <v>2</v>
      </c>
      <c r="D117" s="73">
        <v>8.0431500000000007</v>
      </c>
    </row>
    <row r="118" spans="1:4" ht="18" customHeight="1">
      <c r="A118" s="70">
        <v>81</v>
      </c>
      <c r="B118" s="80" t="s">
        <v>223</v>
      </c>
      <c r="C118" s="30">
        <v>5</v>
      </c>
      <c r="D118" s="73">
        <v>7.2798999999999996</v>
      </c>
    </row>
    <row r="119" spans="1:4" ht="18" customHeight="1">
      <c r="A119" s="70">
        <v>82</v>
      </c>
      <c r="B119" s="80" t="s">
        <v>70</v>
      </c>
      <c r="C119" s="30">
        <v>4</v>
      </c>
      <c r="D119" s="73">
        <v>5.9012320000000003</v>
      </c>
    </row>
    <row r="120" spans="1:4" ht="18" customHeight="1">
      <c r="A120" s="70">
        <v>83</v>
      </c>
      <c r="B120" s="80" t="s">
        <v>287</v>
      </c>
      <c r="C120" s="30">
        <v>1</v>
      </c>
      <c r="D120" s="73">
        <v>5</v>
      </c>
    </row>
    <row r="121" spans="1:4" ht="18" customHeight="1">
      <c r="A121" s="70">
        <v>84</v>
      </c>
      <c r="B121" s="80" t="s">
        <v>310</v>
      </c>
      <c r="C121" s="30">
        <v>1</v>
      </c>
      <c r="D121" s="73">
        <v>4.209492</v>
      </c>
    </row>
    <row r="122" spans="1:4" ht="18" customHeight="1">
      <c r="A122" s="70">
        <v>85</v>
      </c>
      <c r="B122" s="80" t="s">
        <v>275</v>
      </c>
      <c r="C122" s="30">
        <v>1</v>
      </c>
      <c r="D122" s="73">
        <v>4</v>
      </c>
    </row>
    <row r="123" spans="1:4" ht="18" customHeight="1">
      <c r="A123" s="70">
        <v>86</v>
      </c>
      <c r="B123" s="80" t="s">
        <v>17</v>
      </c>
      <c r="C123" s="30">
        <v>42</v>
      </c>
      <c r="D123" s="73">
        <v>3.908207</v>
      </c>
    </row>
    <row r="124" spans="1:4" ht="18" customHeight="1">
      <c r="A124" s="70">
        <v>87</v>
      </c>
      <c r="B124" s="80" t="s">
        <v>36</v>
      </c>
      <c r="C124" s="30">
        <v>8</v>
      </c>
      <c r="D124" s="73">
        <v>3.852506</v>
      </c>
    </row>
    <row r="125" spans="1:4" ht="18" customHeight="1">
      <c r="A125" s="70">
        <v>88</v>
      </c>
      <c r="B125" s="80" t="s">
        <v>69</v>
      </c>
      <c r="C125" s="30">
        <v>1</v>
      </c>
      <c r="D125" s="73">
        <v>3.8</v>
      </c>
    </row>
    <row r="126" spans="1:4" ht="18" customHeight="1">
      <c r="A126" s="70">
        <v>89</v>
      </c>
      <c r="B126" s="80" t="s">
        <v>79</v>
      </c>
      <c r="C126" s="30">
        <v>6</v>
      </c>
      <c r="D126" s="73">
        <v>3.67909</v>
      </c>
    </row>
    <row r="127" spans="1:4" ht="18" customHeight="1">
      <c r="A127" s="70">
        <v>90</v>
      </c>
      <c r="B127" s="80" t="s">
        <v>244</v>
      </c>
      <c r="C127" s="30">
        <v>1</v>
      </c>
      <c r="D127" s="73">
        <v>3.225806</v>
      </c>
    </row>
    <row r="128" spans="1:4" ht="18" customHeight="1">
      <c r="A128" s="70">
        <v>91</v>
      </c>
      <c r="B128" s="80" t="s">
        <v>71</v>
      </c>
      <c r="C128" s="30">
        <v>2</v>
      </c>
      <c r="D128" s="73">
        <v>3.1</v>
      </c>
    </row>
    <row r="129" spans="1:4" ht="18" customHeight="1">
      <c r="A129" s="70">
        <v>92</v>
      </c>
      <c r="B129" s="80" t="s">
        <v>159</v>
      </c>
      <c r="C129" s="30">
        <v>22</v>
      </c>
      <c r="D129" s="73">
        <v>2.8710100000000001</v>
      </c>
    </row>
    <row r="130" spans="1:4" ht="18" customHeight="1">
      <c r="A130" s="70">
        <v>93</v>
      </c>
      <c r="B130" s="80" t="s">
        <v>43</v>
      </c>
      <c r="C130" s="30">
        <v>9</v>
      </c>
      <c r="D130" s="73">
        <v>2.8023669999999998</v>
      </c>
    </row>
    <row r="131" spans="1:4" ht="18" customHeight="1">
      <c r="A131" s="70">
        <v>94</v>
      </c>
      <c r="B131" s="80" t="s">
        <v>55</v>
      </c>
      <c r="C131" s="30">
        <v>2</v>
      </c>
      <c r="D131" s="73">
        <v>2.75</v>
      </c>
    </row>
    <row r="132" spans="1:4" ht="18" customHeight="1">
      <c r="A132" s="70">
        <v>95</v>
      </c>
      <c r="B132" s="80" t="s">
        <v>72</v>
      </c>
      <c r="C132" s="30">
        <v>3</v>
      </c>
      <c r="D132" s="73">
        <v>2.27</v>
      </c>
    </row>
    <row r="133" spans="1:4" ht="18" customHeight="1">
      <c r="A133" s="70">
        <v>96</v>
      </c>
      <c r="B133" s="80" t="s">
        <v>73</v>
      </c>
      <c r="C133" s="30">
        <v>2</v>
      </c>
      <c r="D133" s="73">
        <v>1.5845</v>
      </c>
    </row>
    <row r="134" spans="1:4" ht="18" customHeight="1">
      <c r="A134" s="70">
        <v>97</v>
      </c>
      <c r="B134" s="81" t="s">
        <v>44</v>
      </c>
      <c r="C134" s="30">
        <v>6</v>
      </c>
      <c r="D134" s="73">
        <v>1.4279999999999999</v>
      </c>
    </row>
    <row r="135" spans="1:4" ht="18" customHeight="1">
      <c r="A135" s="70">
        <v>98</v>
      </c>
      <c r="B135" s="80" t="s">
        <v>256</v>
      </c>
      <c r="C135" s="30">
        <v>6</v>
      </c>
      <c r="D135" s="73">
        <v>1.4216690000000001</v>
      </c>
    </row>
    <row r="136" spans="1:4" ht="18" customHeight="1">
      <c r="A136" s="70">
        <v>99</v>
      </c>
      <c r="B136" s="80" t="s">
        <v>74</v>
      </c>
      <c r="C136" s="30">
        <v>3</v>
      </c>
      <c r="D136" s="73">
        <v>1.4043000000000001</v>
      </c>
    </row>
    <row r="137" spans="1:4" ht="18" customHeight="1">
      <c r="A137" s="70">
        <v>100</v>
      </c>
      <c r="B137" s="80" t="s">
        <v>21</v>
      </c>
      <c r="C137" s="30">
        <v>6</v>
      </c>
      <c r="D137" s="73">
        <v>1.2845420000000001</v>
      </c>
    </row>
    <row r="138" spans="1:4" ht="18" customHeight="1">
      <c r="A138" s="70">
        <v>101</v>
      </c>
      <c r="B138" s="80" t="s">
        <v>224</v>
      </c>
      <c r="C138" s="30">
        <v>6</v>
      </c>
      <c r="D138" s="73">
        <v>1.2489399999999999</v>
      </c>
    </row>
    <row r="139" spans="1:4" ht="18" customHeight="1">
      <c r="A139" s="70">
        <v>102</v>
      </c>
      <c r="B139" s="80" t="s">
        <v>237</v>
      </c>
      <c r="C139" s="30">
        <v>1</v>
      </c>
      <c r="D139" s="73">
        <v>1.239743</v>
      </c>
    </row>
    <row r="140" spans="1:4" ht="18" customHeight="1">
      <c r="A140" s="70">
        <v>103</v>
      </c>
      <c r="B140" s="80" t="s">
        <v>33</v>
      </c>
      <c r="C140" s="30">
        <v>24</v>
      </c>
      <c r="D140" s="73">
        <v>1.2029265</v>
      </c>
    </row>
    <row r="141" spans="1:4" ht="18" customHeight="1">
      <c r="A141" s="70">
        <v>104</v>
      </c>
      <c r="B141" s="80" t="s">
        <v>294</v>
      </c>
      <c r="C141" s="30">
        <v>5</v>
      </c>
      <c r="D141" s="73">
        <v>1.2</v>
      </c>
    </row>
    <row r="142" spans="1:4" ht="18" customHeight="1">
      <c r="A142" s="70">
        <v>105</v>
      </c>
      <c r="B142" s="80" t="s">
        <v>76</v>
      </c>
      <c r="C142" s="30">
        <v>6</v>
      </c>
      <c r="D142" s="73">
        <v>1.10426951</v>
      </c>
    </row>
    <row r="143" spans="1:4" ht="18" customHeight="1">
      <c r="A143" s="70">
        <v>106</v>
      </c>
      <c r="B143" s="80" t="s">
        <v>295</v>
      </c>
      <c r="C143" s="30">
        <v>3</v>
      </c>
      <c r="D143" s="73">
        <v>1.07</v>
      </c>
    </row>
    <row r="144" spans="1:4" ht="18" customHeight="1">
      <c r="A144" s="70">
        <v>107</v>
      </c>
      <c r="B144" s="80" t="s">
        <v>75</v>
      </c>
      <c r="C144" s="30">
        <v>3</v>
      </c>
      <c r="D144" s="73">
        <v>1.0249999999999999</v>
      </c>
    </row>
    <row r="145" spans="1:4" ht="18" customHeight="1">
      <c r="A145" s="70">
        <v>108</v>
      </c>
      <c r="B145" s="80" t="s">
        <v>28</v>
      </c>
      <c r="C145" s="30">
        <v>5</v>
      </c>
      <c r="D145" s="73">
        <v>1.003787</v>
      </c>
    </row>
    <row r="146" spans="1:4" ht="18" customHeight="1">
      <c r="A146" s="70">
        <v>109</v>
      </c>
      <c r="B146" s="80" t="s">
        <v>157</v>
      </c>
      <c r="C146" s="30">
        <v>20</v>
      </c>
      <c r="D146" s="73">
        <v>0.87515200000000004</v>
      </c>
    </row>
    <row r="147" spans="1:4" ht="18" customHeight="1">
      <c r="A147" s="70">
        <v>110</v>
      </c>
      <c r="B147" s="82" t="s">
        <v>161</v>
      </c>
      <c r="C147" s="30">
        <v>9</v>
      </c>
      <c r="D147" s="73">
        <v>0.83611859999999993</v>
      </c>
    </row>
    <row r="148" spans="1:4" ht="18" customHeight="1">
      <c r="A148" s="70">
        <v>111</v>
      </c>
      <c r="B148" s="82" t="s">
        <v>88</v>
      </c>
      <c r="C148" s="30">
        <v>4</v>
      </c>
      <c r="D148" s="73">
        <v>0.76032599999999995</v>
      </c>
    </row>
    <row r="149" spans="1:4" ht="18" customHeight="1">
      <c r="A149" s="70">
        <v>112</v>
      </c>
      <c r="B149" s="82" t="s">
        <v>27</v>
      </c>
      <c r="C149" s="30">
        <v>7</v>
      </c>
      <c r="D149" s="73">
        <v>0.71370699999999998</v>
      </c>
    </row>
    <row r="150" spans="1:4" ht="18" customHeight="1">
      <c r="A150" s="70">
        <v>113</v>
      </c>
      <c r="B150" s="81" t="s">
        <v>95</v>
      </c>
      <c r="C150" s="30">
        <v>3</v>
      </c>
      <c r="D150" s="73">
        <v>0.71</v>
      </c>
    </row>
    <row r="151" spans="1:4" ht="18" customHeight="1">
      <c r="A151" s="70">
        <v>114</v>
      </c>
      <c r="B151" s="80" t="s">
        <v>12</v>
      </c>
      <c r="C151" s="30">
        <v>7</v>
      </c>
      <c r="D151" s="73">
        <v>0.70908700000000002</v>
      </c>
    </row>
    <row r="152" spans="1:4" ht="18" customHeight="1">
      <c r="A152" s="70">
        <v>115</v>
      </c>
      <c r="B152" s="80" t="s">
        <v>37</v>
      </c>
      <c r="C152" s="30">
        <v>8</v>
      </c>
      <c r="D152" s="73">
        <v>0.52696100000000001</v>
      </c>
    </row>
    <row r="153" spans="1:4" ht="18" customHeight="1">
      <c r="A153" s="70">
        <v>116</v>
      </c>
      <c r="B153" s="80" t="s">
        <v>34</v>
      </c>
      <c r="C153" s="30">
        <v>3</v>
      </c>
      <c r="D153" s="73">
        <v>0.52214300000000002</v>
      </c>
    </row>
    <row r="154" spans="1:4" ht="18" customHeight="1">
      <c r="A154" s="70">
        <v>117</v>
      </c>
      <c r="B154" s="80" t="s">
        <v>77</v>
      </c>
      <c r="C154" s="30">
        <v>1</v>
      </c>
      <c r="D154" s="73">
        <v>0.5</v>
      </c>
    </row>
    <row r="155" spans="1:4" ht="18" customHeight="1">
      <c r="A155" s="70">
        <v>118</v>
      </c>
      <c r="B155" s="80" t="s">
        <v>312</v>
      </c>
      <c r="C155" s="30">
        <v>1</v>
      </c>
      <c r="D155" s="73">
        <v>0.5</v>
      </c>
    </row>
    <row r="156" spans="1:4" ht="18" customHeight="1">
      <c r="A156" s="70">
        <v>119</v>
      </c>
      <c r="B156" s="80" t="s">
        <v>35</v>
      </c>
      <c r="C156" s="30">
        <v>4</v>
      </c>
      <c r="D156" s="73">
        <v>0.40699999999999997</v>
      </c>
    </row>
    <row r="157" spans="1:4" ht="18" customHeight="1">
      <c r="A157" s="70">
        <v>120</v>
      </c>
      <c r="B157" s="80" t="s">
        <v>29</v>
      </c>
      <c r="C157" s="30">
        <v>13</v>
      </c>
      <c r="D157" s="73">
        <v>0.38698115</v>
      </c>
    </row>
    <row r="158" spans="1:4" ht="18" customHeight="1">
      <c r="A158" s="70">
        <v>121</v>
      </c>
      <c r="B158" s="80" t="s">
        <v>30</v>
      </c>
      <c r="C158" s="30">
        <v>2</v>
      </c>
      <c r="D158" s="73">
        <v>0.32</v>
      </c>
    </row>
    <row r="159" spans="1:4" ht="18" customHeight="1">
      <c r="A159" s="70">
        <v>122</v>
      </c>
      <c r="B159" s="80" t="s">
        <v>78</v>
      </c>
      <c r="C159" s="30">
        <v>3</v>
      </c>
      <c r="D159" s="73">
        <v>0.31282902000000001</v>
      </c>
    </row>
    <row r="160" spans="1:4" ht="18" customHeight="1">
      <c r="A160" s="70">
        <v>123</v>
      </c>
      <c r="B160" s="80" t="s">
        <v>83</v>
      </c>
      <c r="C160" s="30">
        <v>2</v>
      </c>
      <c r="D160" s="73">
        <v>0.30685699999999999</v>
      </c>
    </row>
    <row r="161" spans="1:4" ht="18" customHeight="1">
      <c r="A161" s="70">
        <v>124</v>
      </c>
      <c r="B161" s="80" t="s">
        <v>39</v>
      </c>
      <c r="C161" s="30">
        <v>4</v>
      </c>
      <c r="D161" s="73">
        <v>0.29499999999999998</v>
      </c>
    </row>
    <row r="162" spans="1:4" ht="18" customHeight="1">
      <c r="A162" s="70">
        <v>125</v>
      </c>
      <c r="B162" s="80" t="s">
        <v>82</v>
      </c>
      <c r="C162" s="30">
        <v>3</v>
      </c>
      <c r="D162" s="73">
        <v>0.247</v>
      </c>
    </row>
    <row r="163" spans="1:4" ht="18" customHeight="1">
      <c r="A163" s="70">
        <v>126</v>
      </c>
      <c r="B163" s="80" t="s">
        <v>80</v>
      </c>
      <c r="C163" s="30">
        <v>1</v>
      </c>
      <c r="D163" s="73">
        <v>0.22500000000000001</v>
      </c>
    </row>
    <row r="164" spans="1:4" ht="18" customHeight="1">
      <c r="A164" s="70">
        <v>127</v>
      </c>
      <c r="B164" s="80" t="s">
        <v>81</v>
      </c>
      <c r="C164" s="30">
        <v>1</v>
      </c>
      <c r="D164" s="73">
        <v>0.21</v>
      </c>
    </row>
    <row r="165" spans="1:4" ht="18" customHeight="1">
      <c r="A165" s="70">
        <v>128</v>
      </c>
      <c r="B165" s="80" t="s">
        <v>93</v>
      </c>
      <c r="C165" s="30">
        <v>6</v>
      </c>
      <c r="D165" s="73">
        <v>0.20979500000000001</v>
      </c>
    </row>
    <row r="166" spans="1:4" ht="18" customHeight="1">
      <c r="A166" s="70">
        <v>129</v>
      </c>
      <c r="B166" s="80" t="s">
        <v>279</v>
      </c>
      <c r="C166" s="30">
        <v>1</v>
      </c>
      <c r="D166" s="73">
        <v>0.2</v>
      </c>
    </row>
    <row r="167" spans="1:4" ht="18" customHeight="1">
      <c r="A167" s="70">
        <v>130</v>
      </c>
      <c r="B167" s="80" t="s">
        <v>84</v>
      </c>
      <c r="C167" s="30">
        <v>5</v>
      </c>
      <c r="D167" s="73">
        <v>0.15781999999999999</v>
      </c>
    </row>
    <row r="168" spans="1:4" ht="18" customHeight="1">
      <c r="A168" s="70">
        <v>131</v>
      </c>
      <c r="B168" s="80" t="s">
        <v>85</v>
      </c>
      <c r="C168" s="30">
        <v>2</v>
      </c>
      <c r="D168" s="73">
        <v>0.14291799999999999</v>
      </c>
    </row>
    <row r="169" spans="1:4" ht="18" customHeight="1">
      <c r="A169" s="70">
        <v>132</v>
      </c>
      <c r="B169" s="80" t="s">
        <v>162</v>
      </c>
      <c r="C169" s="30">
        <v>7</v>
      </c>
      <c r="D169" s="73">
        <v>0.13525999999999999</v>
      </c>
    </row>
    <row r="170" spans="1:4" ht="18" customHeight="1">
      <c r="A170" s="70">
        <v>133</v>
      </c>
      <c r="B170" s="80" t="s">
        <v>87</v>
      </c>
      <c r="C170" s="30">
        <v>2</v>
      </c>
      <c r="D170" s="73">
        <v>0.129</v>
      </c>
    </row>
    <row r="171" spans="1:4" ht="18" customHeight="1">
      <c r="A171" s="70">
        <v>134</v>
      </c>
      <c r="B171" s="80" t="s">
        <v>283</v>
      </c>
      <c r="C171" s="30">
        <v>1</v>
      </c>
      <c r="D171" s="73">
        <v>0.1</v>
      </c>
    </row>
    <row r="172" spans="1:4" ht="18" customHeight="1">
      <c r="A172" s="70">
        <v>135</v>
      </c>
      <c r="B172" s="80" t="s">
        <v>86</v>
      </c>
      <c r="C172" s="30">
        <v>1</v>
      </c>
      <c r="D172" s="73">
        <v>0.1</v>
      </c>
    </row>
    <row r="173" spans="1:4" ht="18" customHeight="1">
      <c r="A173" s="70">
        <v>136</v>
      </c>
      <c r="B173" s="80" t="s">
        <v>90</v>
      </c>
      <c r="C173" s="30">
        <v>3</v>
      </c>
      <c r="D173" s="73">
        <v>8.9399999999999993E-2</v>
      </c>
    </row>
    <row r="174" spans="1:4" ht="18" customHeight="1">
      <c r="A174" s="70">
        <v>137</v>
      </c>
      <c r="B174" s="80" t="s">
        <v>225</v>
      </c>
      <c r="C174" s="30">
        <v>2</v>
      </c>
      <c r="D174" s="73">
        <v>8.8900000000000007E-2</v>
      </c>
    </row>
    <row r="175" spans="1:4" ht="18" customHeight="1">
      <c r="A175" s="70">
        <v>138</v>
      </c>
      <c r="B175" s="80" t="s">
        <v>89</v>
      </c>
      <c r="C175" s="30">
        <v>1</v>
      </c>
      <c r="D175" s="73">
        <v>7.0935999999999999E-2</v>
      </c>
    </row>
    <row r="176" spans="1:4" ht="18" customHeight="1">
      <c r="A176" s="70">
        <v>139</v>
      </c>
      <c r="B176" s="80" t="s">
        <v>41</v>
      </c>
      <c r="C176" s="30">
        <v>2</v>
      </c>
      <c r="D176" s="73">
        <v>3.4783000000000001E-2</v>
      </c>
    </row>
    <row r="177" spans="1:4" ht="18" customHeight="1">
      <c r="A177" s="70">
        <v>140</v>
      </c>
      <c r="B177" s="80" t="s">
        <v>91</v>
      </c>
      <c r="C177" s="30">
        <v>1</v>
      </c>
      <c r="D177" s="73">
        <v>3.3184999999999999E-2</v>
      </c>
    </row>
    <row r="178" spans="1:4" ht="18" customHeight="1">
      <c r="A178" s="70">
        <v>141</v>
      </c>
      <c r="B178" s="80" t="s">
        <v>97</v>
      </c>
      <c r="C178" s="30">
        <v>1</v>
      </c>
      <c r="D178" s="73">
        <v>2.4464E-2</v>
      </c>
    </row>
    <row r="179" spans="1:4" ht="18" customHeight="1">
      <c r="A179" s="70">
        <v>142</v>
      </c>
      <c r="B179" s="80" t="s">
        <v>286</v>
      </c>
      <c r="C179" s="30">
        <v>1</v>
      </c>
      <c r="D179" s="73">
        <v>2.0833999999999998E-2</v>
      </c>
    </row>
    <row r="180" spans="1:4" ht="18" customHeight="1">
      <c r="A180" s="70">
        <v>143</v>
      </c>
      <c r="B180" s="80" t="s">
        <v>92</v>
      </c>
      <c r="C180" s="30">
        <v>1</v>
      </c>
      <c r="D180" s="73">
        <v>0.02</v>
      </c>
    </row>
    <row r="181" spans="1:4" ht="18" customHeight="1">
      <c r="A181" s="70">
        <v>144</v>
      </c>
      <c r="B181" s="80" t="s">
        <v>238</v>
      </c>
      <c r="C181" s="30">
        <v>1</v>
      </c>
      <c r="D181" s="73">
        <v>0.01</v>
      </c>
    </row>
    <row r="182" spans="1:4" ht="18" customHeight="1">
      <c r="A182" s="70">
        <v>145</v>
      </c>
      <c r="B182" s="80" t="s">
        <v>19</v>
      </c>
      <c r="C182" s="30">
        <v>1</v>
      </c>
      <c r="D182" s="73">
        <v>0.01</v>
      </c>
    </row>
    <row r="183" spans="1:4" ht="18" customHeight="1">
      <c r="A183" s="70">
        <v>146</v>
      </c>
      <c r="B183" s="80" t="s">
        <v>290</v>
      </c>
      <c r="C183" s="30">
        <v>1</v>
      </c>
      <c r="D183" s="73">
        <v>7.0000000000000001E-3</v>
      </c>
    </row>
    <row r="184" spans="1:4" ht="18" customHeight="1">
      <c r="A184" s="70">
        <v>147</v>
      </c>
      <c r="B184" s="80" t="s">
        <v>252</v>
      </c>
      <c r="C184" s="30">
        <v>1</v>
      </c>
      <c r="D184" s="73">
        <v>6.2090000000000001E-3</v>
      </c>
    </row>
    <row r="185" spans="1:4" ht="18" customHeight="1">
      <c r="A185" s="70">
        <v>148</v>
      </c>
      <c r="B185" s="80" t="s">
        <v>255</v>
      </c>
      <c r="C185" s="30">
        <v>1</v>
      </c>
      <c r="D185" s="73">
        <v>5.0000000000000001E-3</v>
      </c>
    </row>
    <row r="186" spans="1:4" ht="18" customHeight="1">
      <c r="A186" s="70">
        <v>149</v>
      </c>
      <c r="B186" s="80" t="s">
        <v>96</v>
      </c>
      <c r="C186" s="30">
        <v>1</v>
      </c>
      <c r="D186" s="73">
        <v>5.0000000000000001E-3</v>
      </c>
    </row>
    <row r="187" spans="1:4" ht="18" customHeight="1">
      <c r="A187" s="184" t="s">
        <v>141</v>
      </c>
      <c r="B187" s="184"/>
      <c r="C187" s="31">
        <f>SUM(C38:C186)</f>
        <v>42272</v>
      </c>
      <c r="D187" s="74">
        <f>SUM(D38:D186)</f>
        <v>505395.06316698022</v>
      </c>
    </row>
    <row r="188" spans="1:4" ht="15" customHeight="1">
      <c r="A188" s="32"/>
      <c r="B188" s="32"/>
      <c r="C188" s="33"/>
      <c r="D188" s="34"/>
    </row>
    <row r="189" spans="1:4" ht="15.75" customHeight="1">
      <c r="A189" s="185" t="s">
        <v>276</v>
      </c>
      <c r="B189" s="185"/>
      <c r="C189" s="185"/>
      <c r="D189" s="185"/>
    </row>
    <row r="190" spans="1:4" ht="15.75" customHeight="1">
      <c r="A190" s="185" t="str">
        <f>A6</f>
        <v>(Valid projects accumulated as of 31 January 2025)</v>
      </c>
      <c r="B190" s="185"/>
      <c r="C190" s="185"/>
      <c r="D190" s="185"/>
    </row>
    <row r="191" spans="1:4" ht="19.5" customHeight="1"/>
    <row r="192" spans="1:4" ht="59.65" customHeight="1">
      <c r="A192" s="109" t="s">
        <v>100</v>
      </c>
      <c r="B192" s="110" t="s">
        <v>142</v>
      </c>
      <c r="C192" s="111" t="s">
        <v>217</v>
      </c>
      <c r="D192" s="112" t="s">
        <v>221</v>
      </c>
    </row>
    <row r="193" spans="1:4" ht="19.5" customHeight="1">
      <c r="A193" s="70">
        <v>1</v>
      </c>
      <c r="B193" s="80" t="s">
        <v>226</v>
      </c>
      <c r="C193" s="71">
        <v>13727</v>
      </c>
      <c r="D193" s="75">
        <v>58966.87053492001</v>
      </c>
    </row>
    <row r="194" spans="1:4" ht="19.5" customHeight="1">
      <c r="A194" s="70">
        <v>2</v>
      </c>
      <c r="B194" s="80" t="s">
        <v>227</v>
      </c>
      <c r="C194" s="71">
        <v>7589</v>
      </c>
      <c r="D194" s="75">
        <v>43047.905505289993</v>
      </c>
    </row>
    <row r="195" spans="1:4" ht="19.5" customHeight="1">
      <c r="A195" s="70">
        <v>3</v>
      </c>
      <c r="B195" s="80" t="s">
        <v>167</v>
      </c>
      <c r="C195" s="71">
        <v>4427</v>
      </c>
      <c r="D195" s="75">
        <v>42565.140343679996</v>
      </c>
    </row>
    <row r="196" spans="1:4" ht="19.5" customHeight="1">
      <c r="A196" s="70">
        <v>4</v>
      </c>
      <c r="B196" s="81" t="s">
        <v>174</v>
      </c>
      <c r="C196" s="71">
        <v>2012</v>
      </c>
      <c r="D196" s="75">
        <v>38351.04912535999</v>
      </c>
    </row>
    <row r="197" spans="1:4" ht="19.5" customHeight="1">
      <c r="A197" s="70">
        <v>5</v>
      </c>
      <c r="B197" s="80" t="s">
        <v>188</v>
      </c>
      <c r="C197" s="71">
        <v>590</v>
      </c>
      <c r="D197" s="75">
        <v>36605.893842129997</v>
      </c>
    </row>
    <row r="198" spans="1:4" ht="19.5" customHeight="1">
      <c r="A198" s="70">
        <v>6</v>
      </c>
      <c r="B198" s="80" t="s">
        <v>168</v>
      </c>
      <c r="C198" s="71">
        <v>1238</v>
      </c>
      <c r="D198" s="75">
        <v>32710.619497419997</v>
      </c>
    </row>
    <row r="199" spans="1:4" ht="19.5" customHeight="1">
      <c r="A199" s="70">
        <v>7</v>
      </c>
      <c r="B199" s="80" t="s">
        <v>173</v>
      </c>
      <c r="C199" s="71">
        <v>2464</v>
      </c>
      <c r="D199" s="75">
        <v>31024.125894899997</v>
      </c>
    </row>
    <row r="200" spans="1:4" ht="19.5" customHeight="1">
      <c r="A200" s="70">
        <v>8</v>
      </c>
      <c r="B200" s="80" t="s">
        <v>170</v>
      </c>
      <c r="C200" s="71">
        <v>222</v>
      </c>
      <c r="D200" s="75">
        <v>16209.73521404</v>
      </c>
    </row>
    <row r="201" spans="1:4" ht="19.5" customHeight="1">
      <c r="A201" s="70">
        <v>9</v>
      </c>
      <c r="B201" s="80" t="s">
        <v>193</v>
      </c>
      <c r="C201" s="71">
        <v>212</v>
      </c>
      <c r="D201" s="75">
        <v>15575.29812367</v>
      </c>
    </row>
    <row r="202" spans="1:4" ht="19.5" customHeight="1">
      <c r="A202" s="70">
        <v>10</v>
      </c>
      <c r="B202" s="80" t="s">
        <v>45</v>
      </c>
      <c r="C202" s="71">
        <v>1506</v>
      </c>
      <c r="D202" s="75">
        <v>14347.602817990002</v>
      </c>
    </row>
    <row r="203" spans="1:4" ht="19.5" customHeight="1">
      <c r="A203" s="70">
        <v>11</v>
      </c>
      <c r="B203" s="80" t="s">
        <v>169</v>
      </c>
      <c r="C203" s="71">
        <v>733</v>
      </c>
      <c r="D203" s="75">
        <v>13558.838396380001</v>
      </c>
    </row>
    <row r="204" spans="1:4" ht="19.5" customHeight="1">
      <c r="A204" s="70">
        <v>12</v>
      </c>
      <c r="B204" s="80" t="s">
        <v>199</v>
      </c>
      <c r="C204" s="71">
        <v>84</v>
      </c>
      <c r="D204" s="75">
        <v>12087.984806</v>
      </c>
    </row>
    <row r="205" spans="1:4" ht="19.5" customHeight="1">
      <c r="A205" s="70">
        <v>13</v>
      </c>
      <c r="B205" s="80" t="s">
        <v>177</v>
      </c>
      <c r="C205" s="71">
        <v>649</v>
      </c>
      <c r="D205" s="75">
        <v>11240.39971068</v>
      </c>
    </row>
    <row r="206" spans="1:4" ht="19.5" customHeight="1">
      <c r="A206" s="70">
        <v>14</v>
      </c>
      <c r="B206" s="80" t="s">
        <v>189</v>
      </c>
      <c r="C206" s="71">
        <v>252</v>
      </c>
      <c r="D206" s="75">
        <v>11109.055638040001</v>
      </c>
    </row>
    <row r="207" spans="1:4" ht="19.5" customHeight="1">
      <c r="A207" s="70">
        <v>15</v>
      </c>
      <c r="B207" s="80" t="s">
        <v>171</v>
      </c>
      <c r="C207" s="71">
        <v>391</v>
      </c>
      <c r="D207" s="75">
        <v>10205.3876654</v>
      </c>
    </row>
    <row r="208" spans="1:4" ht="19.5" customHeight="1">
      <c r="A208" s="70">
        <v>16</v>
      </c>
      <c r="B208" s="80" t="s">
        <v>175</v>
      </c>
      <c r="C208" s="71">
        <v>658</v>
      </c>
      <c r="D208" s="75">
        <v>9029.9978472399998</v>
      </c>
    </row>
    <row r="209" spans="1:4" ht="19.5" customHeight="1">
      <c r="A209" s="70">
        <v>17</v>
      </c>
      <c r="B209" s="81" t="s">
        <v>187</v>
      </c>
      <c r="C209" s="71">
        <v>564</v>
      </c>
      <c r="D209" s="75">
        <v>7383.0883950500001</v>
      </c>
    </row>
    <row r="210" spans="1:4" ht="19.5" customHeight="1">
      <c r="A210" s="70">
        <v>18</v>
      </c>
      <c r="B210" s="80" t="s">
        <v>178</v>
      </c>
      <c r="C210" s="71">
        <v>1061</v>
      </c>
      <c r="D210" s="75">
        <v>6785.3118299099997</v>
      </c>
    </row>
    <row r="211" spans="1:4" ht="19.5" customHeight="1">
      <c r="A211" s="70">
        <v>19</v>
      </c>
      <c r="B211" s="80" t="s">
        <v>183</v>
      </c>
      <c r="C211" s="71">
        <v>431</v>
      </c>
      <c r="D211" s="75">
        <v>6614.2296295100004</v>
      </c>
    </row>
    <row r="212" spans="1:4" ht="19.5" customHeight="1">
      <c r="A212" s="70">
        <v>20</v>
      </c>
      <c r="B212" s="80" t="s">
        <v>196</v>
      </c>
      <c r="C212" s="71">
        <v>241</v>
      </c>
      <c r="D212" s="75">
        <v>6452.9704618699998</v>
      </c>
    </row>
    <row r="213" spans="1:4" ht="19.5" customHeight="1">
      <c r="A213" s="70">
        <v>21</v>
      </c>
      <c r="B213" s="80" t="s">
        <v>197</v>
      </c>
      <c r="C213" s="71">
        <v>203</v>
      </c>
      <c r="D213" s="75">
        <v>5851.2224485500001</v>
      </c>
    </row>
    <row r="214" spans="1:4" ht="19.5" customHeight="1">
      <c r="A214" s="70">
        <v>22</v>
      </c>
      <c r="B214" s="80" t="s">
        <v>176</v>
      </c>
      <c r="C214" s="71">
        <v>170</v>
      </c>
      <c r="D214" s="75">
        <v>5727.4858560100001</v>
      </c>
    </row>
    <row r="215" spans="1:4" ht="19.5" customHeight="1">
      <c r="A215" s="70">
        <v>23</v>
      </c>
      <c r="B215" s="80" t="s">
        <v>179</v>
      </c>
      <c r="C215" s="71">
        <v>487</v>
      </c>
      <c r="D215" s="75">
        <v>5374.6863312900023</v>
      </c>
    </row>
    <row r="216" spans="1:4" ht="19.5" customHeight="1">
      <c r="A216" s="70">
        <v>24</v>
      </c>
      <c r="B216" s="80" t="s">
        <v>205</v>
      </c>
      <c r="C216" s="71">
        <v>68</v>
      </c>
      <c r="D216" s="75">
        <v>4831.989235</v>
      </c>
    </row>
    <row r="217" spans="1:4" ht="19.5" customHeight="1">
      <c r="A217" s="70">
        <v>25</v>
      </c>
      <c r="B217" s="80" t="s">
        <v>213</v>
      </c>
      <c r="C217" s="71">
        <v>17</v>
      </c>
      <c r="D217" s="75">
        <v>4688.9553740000001</v>
      </c>
    </row>
    <row r="218" spans="1:4" ht="19.5" customHeight="1">
      <c r="A218" s="70">
        <v>26</v>
      </c>
      <c r="B218" s="80" t="s">
        <v>192</v>
      </c>
      <c r="C218" s="71">
        <v>124</v>
      </c>
      <c r="D218" s="75">
        <v>4435.6110384499998</v>
      </c>
    </row>
    <row r="219" spans="1:4" ht="19.5" customHeight="1">
      <c r="A219" s="70">
        <v>27</v>
      </c>
      <c r="B219" s="80" t="s">
        <v>184</v>
      </c>
      <c r="C219" s="71">
        <v>172</v>
      </c>
      <c r="D219" s="75">
        <v>4382.8661750000001</v>
      </c>
    </row>
    <row r="220" spans="1:4" ht="19.5" customHeight="1">
      <c r="A220" s="70">
        <v>28</v>
      </c>
      <c r="B220" s="80" t="s">
        <v>235</v>
      </c>
      <c r="C220" s="71">
        <v>158</v>
      </c>
      <c r="D220" s="75">
        <v>4162.4381243999997</v>
      </c>
    </row>
    <row r="221" spans="1:4" ht="19.5" customHeight="1">
      <c r="A221" s="70">
        <v>29</v>
      </c>
      <c r="B221" s="80" t="s">
        <v>208</v>
      </c>
      <c r="C221" s="71">
        <v>161</v>
      </c>
      <c r="D221" s="75">
        <v>3989.3820000000001</v>
      </c>
    </row>
    <row r="222" spans="1:4" ht="19.5" customHeight="1">
      <c r="A222" s="70">
        <v>30</v>
      </c>
      <c r="B222" s="80" t="s">
        <v>180</v>
      </c>
      <c r="C222" s="71">
        <v>241</v>
      </c>
      <c r="D222" s="75">
        <v>3603.8107159699998</v>
      </c>
    </row>
    <row r="223" spans="1:4" ht="19.5" customHeight="1">
      <c r="A223" s="70">
        <v>31</v>
      </c>
      <c r="B223" s="80" t="s">
        <v>209</v>
      </c>
      <c r="C223" s="71">
        <v>39</v>
      </c>
      <c r="D223" s="75">
        <v>3198.2324269999999</v>
      </c>
    </row>
    <row r="224" spans="1:4" ht="19.5" customHeight="1">
      <c r="A224" s="70">
        <v>32</v>
      </c>
      <c r="B224" s="80" t="s">
        <v>204</v>
      </c>
      <c r="C224" s="71">
        <v>148</v>
      </c>
      <c r="D224" s="75">
        <v>3014.20145189</v>
      </c>
    </row>
    <row r="225" spans="1:4" ht="19.5" customHeight="1">
      <c r="A225" s="70">
        <v>33</v>
      </c>
      <c r="B225" s="80" t="s">
        <v>245</v>
      </c>
      <c r="C225" s="71">
        <v>50</v>
      </c>
      <c r="D225" s="75">
        <v>2768.6918150000001</v>
      </c>
    </row>
    <row r="226" spans="1:4" ht="19.5" customHeight="1">
      <c r="A226" s="70">
        <v>34</v>
      </c>
      <c r="B226" s="80" t="s">
        <v>185</v>
      </c>
      <c r="C226" s="71">
        <v>63</v>
      </c>
      <c r="D226" s="75">
        <v>2669.4146037399996</v>
      </c>
    </row>
    <row r="227" spans="1:4" ht="19.5" customHeight="1">
      <c r="A227" s="70">
        <v>35</v>
      </c>
      <c r="B227" s="80" t="s">
        <v>182</v>
      </c>
      <c r="C227" s="71">
        <v>29</v>
      </c>
      <c r="D227" s="75">
        <v>2624.0742418300001</v>
      </c>
    </row>
    <row r="228" spans="1:4" ht="19.5" customHeight="1">
      <c r="A228" s="70">
        <v>36</v>
      </c>
      <c r="B228" s="80" t="s">
        <v>195</v>
      </c>
      <c r="C228" s="71">
        <v>75</v>
      </c>
      <c r="D228" s="75">
        <v>2428.1295610000002</v>
      </c>
    </row>
    <row r="229" spans="1:4" ht="19.5" customHeight="1">
      <c r="A229" s="70">
        <v>37</v>
      </c>
      <c r="B229" s="80" t="s">
        <v>166</v>
      </c>
      <c r="C229" s="71">
        <v>79</v>
      </c>
      <c r="D229" s="75">
        <v>2220.3248972399997</v>
      </c>
    </row>
    <row r="230" spans="1:4" ht="19.5" customHeight="1">
      <c r="A230" s="70">
        <v>38</v>
      </c>
      <c r="B230" s="80" t="s">
        <v>181</v>
      </c>
      <c r="C230" s="71">
        <v>111</v>
      </c>
      <c r="D230" s="75">
        <v>1873.774177</v>
      </c>
    </row>
    <row r="231" spans="1:4" ht="19.5" customHeight="1">
      <c r="A231" s="70">
        <v>39</v>
      </c>
      <c r="B231" s="80" t="s">
        <v>228</v>
      </c>
      <c r="C231" s="71">
        <v>49</v>
      </c>
      <c r="D231" s="75">
        <v>1837.090991</v>
      </c>
    </row>
    <row r="232" spans="1:4" ht="19.5" customHeight="1">
      <c r="A232" s="70">
        <v>40</v>
      </c>
      <c r="B232" s="80" t="s">
        <v>186</v>
      </c>
      <c r="C232" s="71">
        <v>68</v>
      </c>
      <c r="D232" s="75">
        <v>1603.0353580100002</v>
      </c>
    </row>
    <row r="233" spans="1:4" ht="19.5" customHeight="1">
      <c r="A233" s="70">
        <v>41</v>
      </c>
      <c r="B233" s="80" t="s">
        <v>191</v>
      </c>
      <c r="C233" s="71">
        <v>101</v>
      </c>
      <c r="D233" s="75">
        <v>1281.349271</v>
      </c>
    </row>
    <row r="234" spans="1:4" ht="19.5" customHeight="1">
      <c r="A234" s="70">
        <v>42</v>
      </c>
      <c r="B234" s="80" t="s">
        <v>190</v>
      </c>
      <c r="C234" s="71">
        <v>25</v>
      </c>
      <c r="D234" s="75">
        <v>1146.572932</v>
      </c>
    </row>
    <row r="235" spans="1:4" ht="19.5" customHeight="1">
      <c r="A235" s="70">
        <v>43</v>
      </c>
      <c r="B235" s="80" t="s">
        <v>194</v>
      </c>
      <c r="C235" s="71">
        <v>74</v>
      </c>
      <c r="D235" s="75">
        <v>1117.64293002</v>
      </c>
    </row>
    <row r="236" spans="1:4" ht="19.5" customHeight="1">
      <c r="A236" s="70">
        <v>44</v>
      </c>
      <c r="B236" s="80" t="s">
        <v>214</v>
      </c>
      <c r="C236" s="71">
        <v>57</v>
      </c>
      <c r="D236" s="75">
        <v>832.40846999999997</v>
      </c>
    </row>
    <row r="237" spans="1:4" ht="19.5" customHeight="1">
      <c r="A237" s="70">
        <v>45</v>
      </c>
      <c r="B237" s="80" t="s">
        <v>207</v>
      </c>
      <c r="C237" s="71">
        <v>33</v>
      </c>
      <c r="D237" s="75">
        <v>774.26769310999998</v>
      </c>
    </row>
    <row r="238" spans="1:4" ht="19.5" customHeight="1">
      <c r="A238" s="70">
        <v>46</v>
      </c>
      <c r="B238" s="80" t="s">
        <v>172</v>
      </c>
      <c r="C238" s="71">
        <v>32</v>
      </c>
      <c r="D238" s="75">
        <v>722.29715710000005</v>
      </c>
    </row>
    <row r="239" spans="1:4" ht="19.5" customHeight="1">
      <c r="A239" s="70">
        <v>47</v>
      </c>
      <c r="B239" s="80" t="s">
        <v>201</v>
      </c>
      <c r="C239" s="71">
        <v>33</v>
      </c>
      <c r="D239" s="75">
        <v>655.75248099999999</v>
      </c>
    </row>
    <row r="240" spans="1:4" ht="19.5" customHeight="1">
      <c r="A240" s="70">
        <v>48</v>
      </c>
      <c r="B240" s="80" t="s">
        <v>202</v>
      </c>
      <c r="C240" s="71">
        <v>102</v>
      </c>
      <c r="D240" s="75">
        <v>554.72117421000007</v>
      </c>
    </row>
    <row r="241" spans="1:4" ht="19.5" customHeight="1">
      <c r="A241" s="70">
        <v>49</v>
      </c>
      <c r="B241" s="80" t="s">
        <v>229</v>
      </c>
      <c r="C241" s="71">
        <v>43</v>
      </c>
      <c r="D241" s="75">
        <v>515.03119900000002</v>
      </c>
    </row>
    <row r="242" spans="1:4" ht="19.5" customHeight="1">
      <c r="A242" s="70">
        <v>50</v>
      </c>
      <c r="B242" s="80" t="s">
        <v>210</v>
      </c>
      <c r="C242" s="71">
        <v>16</v>
      </c>
      <c r="D242" s="75">
        <v>448.36698100000001</v>
      </c>
    </row>
    <row r="243" spans="1:4" ht="19.5" customHeight="1">
      <c r="A243" s="70">
        <v>51</v>
      </c>
      <c r="B243" s="80" t="s">
        <v>198</v>
      </c>
      <c r="C243" s="71">
        <v>38</v>
      </c>
      <c r="D243" s="75">
        <v>408.039151</v>
      </c>
    </row>
    <row r="244" spans="1:4" ht="19.5" customHeight="1">
      <c r="A244" s="70">
        <v>52</v>
      </c>
      <c r="B244" s="80" t="s">
        <v>200</v>
      </c>
      <c r="C244" s="71">
        <v>21</v>
      </c>
      <c r="D244" s="75">
        <v>320.17404699999997</v>
      </c>
    </row>
    <row r="245" spans="1:4" ht="19.5" customHeight="1">
      <c r="A245" s="70">
        <v>53</v>
      </c>
      <c r="B245" s="80" t="s">
        <v>46</v>
      </c>
      <c r="C245" s="71">
        <v>27</v>
      </c>
      <c r="D245" s="75">
        <v>269.09065399999997</v>
      </c>
    </row>
    <row r="246" spans="1:4" ht="19.5" customHeight="1">
      <c r="A246" s="70">
        <v>54</v>
      </c>
      <c r="B246" s="80" t="s">
        <v>212</v>
      </c>
      <c r="C246" s="71">
        <v>23</v>
      </c>
      <c r="D246" s="75">
        <v>265.22000200000002</v>
      </c>
    </row>
    <row r="247" spans="1:4" ht="19.5" customHeight="1">
      <c r="A247" s="70">
        <v>55</v>
      </c>
      <c r="B247" s="80" t="s">
        <v>48</v>
      </c>
      <c r="C247" s="71">
        <v>8</v>
      </c>
      <c r="D247" s="75">
        <v>243.35986299999999</v>
      </c>
    </row>
    <row r="248" spans="1:4" ht="19.5" customHeight="1">
      <c r="A248" s="70">
        <v>56</v>
      </c>
      <c r="B248" s="80" t="s">
        <v>206</v>
      </c>
      <c r="C248" s="71">
        <v>21</v>
      </c>
      <c r="D248" s="75">
        <v>231.58128487000002</v>
      </c>
    </row>
    <row r="249" spans="1:4" ht="19.5" customHeight="1">
      <c r="A249" s="70">
        <v>57</v>
      </c>
      <c r="B249" s="80" t="s">
        <v>203</v>
      </c>
      <c r="C249" s="71">
        <v>12</v>
      </c>
      <c r="D249" s="75">
        <v>162.09133800000001</v>
      </c>
    </row>
    <row r="250" spans="1:4" ht="19.5" customHeight="1">
      <c r="A250" s="70">
        <v>58</v>
      </c>
      <c r="B250" s="80" t="s">
        <v>230</v>
      </c>
      <c r="C250" s="71">
        <v>10</v>
      </c>
      <c r="D250" s="75">
        <v>135.72999999999999</v>
      </c>
    </row>
    <row r="251" spans="1:4" ht="19.5" customHeight="1">
      <c r="A251" s="70">
        <v>59</v>
      </c>
      <c r="B251" s="80" t="s">
        <v>47</v>
      </c>
      <c r="C251" s="71">
        <v>8</v>
      </c>
      <c r="D251" s="75">
        <v>93.020026999999999</v>
      </c>
    </row>
    <row r="252" spans="1:4" ht="19.5" customHeight="1">
      <c r="A252" s="70">
        <v>60</v>
      </c>
      <c r="B252" s="80" t="s">
        <v>232</v>
      </c>
      <c r="C252" s="71">
        <v>4</v>
      </c>
      <c r="D252" s="75">
        <v>32.052415809999999</v>
      </c>
    </row>
    <row r="253" spans="1:4" ht="19.5" customHeight="1">
      <c r="A253" s="70">
        <v>61</v>
      </c>
      <c r="B253" s="80" t="s">
        <v>231</v>
      </c>
      <c r="C253" s="71">
        <v>13</v>
      </c>
      <c r="D253" s="75">
        <v>20.725000000000001</v>
      </c>
    </row>
    <row r="254" spans="1:4" ht="19.5" customHeight="1">
      <c r="A254" s="70">
        <v>62</v>
      </c>
      <c r="B254" s="80" t="s">
        <v>233</v>
      </c>
      <c r="C254" s="71">
        <v>6</v>
      </c>
      <c r="D254" s="75">
        <v>4.1469940000000003</v>
      </c>
    </row>
    <row r="255" spans="1:4" ht="19.5" customHeight="1">
      <c r="A255" s="70">
        <v>63</v>
      </c>
      <c r="B255" s="80" t="s">
        <v>234</v>
      </c>
      <c r="C255" s="71">
        <v>1</v>
      </c>
      <c r="D255" s="75">
        <v>3</v>
      </c>
    </row>
    <row r="256" spans="1:4" ht="19.5" customHeight="1">
      <c r="A256" s="70">
        <v>64</v>
      </c>
      <c r="B256" s="80" t="s">
        <v>211</v>
      </c>
      <c r="C256" s="71">
        <v>1</v>
      </c>
      <c r="D256" s="75">
        <v>1.5</v>
      </c>
    </row>
    <row r="257" spans="1:4" ht="19.5" customHeight="1">
      <c r="A257" s="184" t="s">
        <v>141</v>
      </c>
      <c r="B257" s="184"/>
      <c r="C257" s="72">
        <f>SUM(C193:C256)</f>
        <v>42272</v>
      </c>
      <c r="D257" s="76">
        <f>SUM(D193:D256)</f>
        <v>505395.06316697982</v>
      </c>
    </row>
    <row r="258" spans="1:4" ht="15" customHeight="1"/>
    <row r="259" spans="1:4" ht="26.25" customHeight="1">
      <c r="A259" s="182" t="s">
        <v>269</v>
      </c>
      <c r="B259" s="182"/>
      <c r="C259" s="182"/>
      <c r="D259" s="182"/>
    </row>
    <row r="260" spans="1:4" ht="15.75" customHeight="1">
      <c r="A260" s="183" t="str">
        <f>A6</f>
        <v>(Valid projects accumulated as of 31 January 2025)</v>
      </c>
      <c r="B260" s="183"/>
      <c r="C260" s="183"/>
      <c r="D260" s="183"/>
    </row>
    <row r="261" spans="1:4" ht="15.75" customHeight="1">
      <c r="B261" s="37"/>
      <c r="C261" s="37"/>
      <c r="D261" s="37"/>
    </row>
    <row r="263" spans="1:4" ht="60" customHeight="1">
      <c r="A263" s="114" t="s">
        <v>100</v>
      </c>
      <c r="B263" s="115" t="s">
        <v>271</v>
      </c>
      <c r="C263" s="116" t="s">
        <v>217</v>
      </c>
      <c r="D263" s="113" t="s">
        <v>221</v>
      </c>
    </row>
    <row r="264" spans="1:4">
      <c r="A264" s="117" t="s">
        <v>257</v>
      </c>
      <c r="B264" s="118" t="s">
        <v>264</v>
      </c>
      <c r="C264" s="158">
        <v>21634</v>
      </c>
      <c r="D264" s="159">
        <v>192069.03</v>
      </c>
    </row>
    <row r="265" spans="1:4">
      <c r="A265" s="119">
        <v>1</v>
      </c>
      <c r="B265" s="120" t="s">
        <v>226</v>
      </c>
      <c r="C265" s="160">
        <v>13727</v>
      </c>
      <c r="D265" s="161">
        <v>58966.87</v>
      </c>
    </row>
    <row r="266" spans="1:4">
      <c r="A266" s="119">
        <v>2</v>
      </c>
      <c r="B266" s="120" t="s">
        <v>167</v>
      </c>
      <c r="C266" s="160">
        <v>4427</v>
      </c>
      <c r="D266" s="161">
        <v>42565.14</v>
      </c>
    </row>
    <row r="267" spans="1:4">
      <c r="A267" s="119">
        <v>3</v>
      </c>
      <c r="B267" s="120" t="s">
        <v>174</v>
      </c>
      <c r="C267" s="160">
        <v>2012</v>
      </c>
      <c r="D267" s="161">
        <v>38351.050000000003</v>
      </c>
    </row>
    <row r="268" spans="1:4">
      <c r="A268" s="119">
        <v>4</v>
      </c>
      <c r="B268" s="120" t="s">
        <v>188</v>
      </c>
      <c r="C268" s="160">
        <v>590</v>
      </c>
      <c r="D268" s="161">
        <v>36605.89</v>
      </c>
    </row>
    <row r="269" spans="1:4">
      <c r="A269" s="119">
        <v>5</v>
      </c>
      <c r="B269" s="120" t="s">
        <v>171</v>
      </c>
      <c r="C269" s="160">
        <v>391</v>
      </c>
      <c r="D269" s="161">
        <v>10205.39</v>
      </c>
    </row>
    <row r="270" spans="1:4">
      <c r="A270" s="121">
        <v>6</v>
      </c>
      <c r="B270" s="122" t="s">
        <v>179</v>
      </c>
      <c r="C270" s="162">
        <v>487</v>
      </c>
      <c r="D270" s="163">
        <v>5374.69</v>
      </c>
    </row>
    <row r="271" spans="1:4">
      <c r="A271" s="123" t="s">
        <v>258</v>
      </c>
      <c r="B271" s="124" t="s">
        <v>263</v>
      </c>
      <c r="C271" s="164">
        <v>14301</v>
      </c>
      <c r="D271" s="165">
        <v>169367.96</v>
      </c>
    </row>
    <row r="272" spans="1:4">
      <c r="A272" s="125">
        <v>1</v>
      </c>
      <c r="B272" s="126" t="s">
        <v>277</v>
      </c>
      <c r="C272" s="160">
        <v>7589</v>
      </c>
      <c r="D272" s="161">
        <v>43047.91</v>
      </c>
    </row>
    <row r="273" spans="1:4">
      <c r="A273" s="125">
        <v>2</v>
      </c>
      <c r="B273" s="126" t="s">
        <v>168</v>
      </c>
      <c r="C273" s="160">
        <v>1238</v>
      </c>
      <c r="D273" s="161">
        <v>32710.62</v>
      </c>
    </row>
    <row r="274" spans="1:4">
      <c r="A274" s="125">
        <v>3</v>
      </c>
      <c r="B274" s="126" t="s">
        <v>173</v>
      </c>
      <c r="C274" s="160">
        <v>2464</v>
      </c>
      <c r="D274" s="161">
        <v>31024.13</v>
      </c>
    </row>
    <row r="275" spans="1:4">
      <c r="A275" s="125">
        <v>4</v>
      </c>
      <c r="B275" s="126" t="s">
        <v>170</v>
      </c>
      <c r="C275" s="160">
        <v>222</v>
      </c>
      <c r="D275" s="161">
        <v>16209.74</v>
      </c>
    </row>
    <row r="276" spans="1:4">
      <c r="A276" s="125">
        <v>5</v>
      </c>
      <c r="B276" s="126" t="s">
        <v>177</v>
      </c>
      <c r="C276" s="160">
        <v>649</v>
      </c>
      <c r="D276" s="161">
        <v>11240.4</v>
      </c>
    </row>
    <row r="277" spans="1:4">
      <c r="A277" s="125">
        <v>6</v>
      </c>
      <c r="B277" s="126" t="s">
        <v>175</v>
      </c>
      <c r="C277" s="160">
        <v>658</v>
      </c>
      <c r="D277" s="161">
        <v>9030</v>
      </c>
    </row>
    <row r="278" spans="1:4">
      <c r="A278" s="125">
        <v>7</v>
      </c>
      <c r="B278" s="126" t="s">
        <v>187</v>
      </c>
      <c r="C278" s="160">
        <v>564</v>
      </c>
      <c r="D278" s="161">
        <v>7383.09</v>
      </c>
    </row>
    <row r="279" spans="1:4">
      <c r="A279" s="125">
        <v>8</v>
      </c>
      <c r="B279" s="126" t="s">
        <v>183</v>
      </c>
      <c r="C279" s="160">
        <v>431</v>
      </c>
      <c r="D279" s="161">
        <v>6614.23</v>
      </c>
    </row>
    <row r="280" spans="1:4">
      <c r="A280" s="125">
        <v>9</v>
      </c>
      <c r="B280" s="126" t="s">
        <v>197</v>
      </c>
      <c r="C280" s="160">
        <v>203</v>
      </c>
      <c r="D280" s="161">
        <v>5851.22</v>
      </c>
    </row>
    <row r="281" spans="1:4">
      <c r="A281" s="125">
        <v>10</v>
      </c>
      <c r="B281" s="126" t="s">
        <v>184</v>
      </c>
      <c r="C281" s="160">
        <v>172</v>
      </c>
      <c r="D281" s="161">
        <v>4382.87</v>
      </c>
    </row>
    <row r="282" spans="1:4">
      <c r="A282" s="127">
        <v>11</v>
      </c>
      <c r="B282" s="128" t="s">
        <v>181</v>
      </c>
      <c r="C282" s="160">
        <v>111</v>
      </c>
      <c r="D282" s="161">
        <v>1873.77</v>
      </c>
    </row>
    <row r="283" spans="1:4">
      <c r="A283" s="123" t="s">
        <v>259</v>
      </c>
      <c r="B283" s="124" t="s">
        <v>266</v>
      </c>
      <c r="C283" s="164">
        <v>2553</v>
      </c>
      <c r="D283" s="165">
        <v>71203.11</v>
      </c>
    </row>
    <row r="284" spans="1:4">
      <c r="A284" s="119">
        <v>1</v>
      </c>
      <c r="B284" s="120" t="s">
        <v>193</v>
      </c>
      <c r="C284" s="160">
        <v>212</v>
      </c>
      <c r="D284" s="161">
        <v>15575.3</v>
      </c>
    </row>
    <row r="285" spans="1:4">
      <c r="A285" s="119">
        <v>2</v>
      </c>
      <c r="B285" s="120" t="s">
        <v>199</v>
      </c>
      <c r="C285" s="160">
        <v>84</v>
      </c>
      <c r="D285" s="161">
        <v>12087.98</v>
      </c>
    </row>
    <row r="286" spans="1:4">
      <c r="A286" s="119">
        <v>3</v>
      </c>
      <c r="B286" s="120" t="s">
        <v>178</v>
      </c>
      <c r="C286" s="160">
        <v>1061</v>
      </c>
      <c r="D286" s="161">
        <v>6785.31</v>
      </c>
    </row>
    <row r="287" spans="1:4">
      <c r="A287" s="119">
        <v>4</v>
      </c>
      <c r="B287" s="120" t="s">
        <v>196</v>
      </c>
      <c r="C287" s="160">
        <v>241</v>
      </c>
      <c r="D287" s="161">
        <v>6452.97</v>
      </c>
    </row>
    <row r="288" spans="1:4">
      <c r="A288" s="119">
        <v>5</v>
      </c>
      <c r="B288" s="120" t="s">
        <v>176</v>
      </c>
      <c r="C288" s="160">
        <v>170</v>
      </c>
      <c r="D288" s="161">
        <v>5727.49</v>
      </c>
    </row>
    <row r="289" spans="1:4">
      <c r="A289" s="119">
        <v>6</v>
      </c>
      <c r="B289" s="120" t="s">
        <v>192</v>
      </c>
      <c r="C289" s="160">
        <v>124</v>
      </c>
      <c r="D289" s="161">
        <v>4435.6099999999997</v>
      </c>
    </row>
    <row r="290" spans="1:4">
      <c r="A290" s="119">
        <v>7</v>
      </c>
      <c r="B290" s="129" t="s">
        <v>235</v>
      </c>
      <c r="C290" s="160">
        <v>158</v>
      </c>
      <c r="D290" s="161">
        <v>4162.4399999999996</v>
      </c>
    </row>
    <row r="291" spans="1:4">
      <c r="A291" s="119">
        <v>8</v>
      </c>
      <c r="B291" s="129" t="s">
        <v>208</v>
      </c>
      <c r="C291" s="160">
        <v>161</v>
      </c>
      <c r="D291" s="161">
        <v>3989.38</v>
      </c>
    </row>
    <row r="292" spans="1:4">
      <c r="A292" s="119">
        <v>9</v>
      </c>
      <c r="B292" s="120" t="s">
        <v>185</v>
      </c>
      <c r="C292" s="160">
        <v>63</v>
      </c>
      <c r="D292" s="161">
        <v>2669.41</v>
      </c>
    </row>
    <row r="293" spans="1:4">
      <c r="A293" s="119">
        <v>10</v>
      </c>
      <c r="B293" s="120" t="s">
        <v>182</v>
      </c>
      <c r="C293" s="160">
        <v>29</v>
      </c>
      <c r="D293" s="161">
        <v>2624.07</v>
      </c>
    </row>
    <row r="294" spans="1:4">
      <c r="A294" s="119">
        <v>11</v>
      </c>
      <c r="B294" s="120" t="s">
        <v>195</v>
      </c>
      <c r="C294" s="160">
        <v>75</v>
      </c>
      <c r="D294" s="161">
        <v>2428.13</v>
      </c>
    </row>
    <row r="295" spans="1:4">
      <c r="A295" s="119">
        <v>12</v>
      </c>
      <c r="B295" s="120" t="s">
        <v>228</v>
      </c>
      <c r="C295" s="160">
        <v>49</v>
      </c>
      <c r="D295" s="161">
        <v>1837.09</v>
      </c>
    </row>
    <row r="296" spans="1:4">
      <c r="A296" s="119">
        <v>13</v>
      </c>
      <c r="B296" s="120" t="s">
        <v>191</v>
      </c>
      <c r="C296" s="160">
        <v>101</v>
      </c>
      <c r="D296" s="161">
        <v>1281.3499999999999</v>
      </c>
    </row>
    <row r="297" spans="1:4">
      <c r="A297" s="121">
        <v>14</v>
      </c>
      <c r="B297" s="122" t="s">
        <v>190</v>
      </c>
      <c r="C297" s="160">
        <v>25</v>
      </c>
      <c r="D297" s="161">
        <v>1146.57</v>
      </c>
    </row>
    <row r="298" spans="1:4">
      <c r="A298" s="123" t="s">
        <v>260</v>
      </c>
      <c r="B298" s="124" t="s">
        <v>267</v>
      </c>
      <c r="C298" s="164">
        <v>2108</v>
      </c>
      <c r="D298" s="165">
        <v>36907.379999999997</v>
      </c>
    </row>
    <row r="299" spans="1:4">
      <c r="A299" s="119">
        <v>1</v>
      </c>
      <c r="B299" s="120" t="s">
        <v>45</v>
      </c>
      <c r="C299" s="160">
        <v>1506</v>
      </c>
      <c r="D299" s="161">
        <v>14347.6</v>
      </c>
    </row>
    <row r="300" spans="1:4">
      <c r="A300" s="119">
        <v>2</v>
      </c>
      <c r="B300" s="120" t="s">
        <v>205</v>
      </c>
      <c r="C300" s="160">
        <v>68</v>
      </c>
      <c r="D300" s="161">
        <v>4831.99</v>
      </c>
    </row>
    <row r="301" spans="1:4">
      <c r="A301" s="119">
        <v>3</v>
      </c>
      <c r="B301" s="120" t="s">
        <v>213</v>
      </c>
      <c r="C301" s="160">
        <v>17</v>
      </c>
      <c r="D301" s="161">
        <v>4688.96</v>
      </c>
    </row>
    <row r="302" spans="1:4">
      <c r="A302" s="119">
        <v>4</v>
      </c>
      <c r="B302" s="120" t="s">
        <v>209</v>
      </c>
      <c r="C302" s="160">
        <v>39</v>
      </c>
      <c r="D302" s="161">
        <v>3198.23</v>
      </c>
    </row>
    <row r="303" spans="1:4">
      <c r="A303" s="119">
        <v>5</v>
      </c>
      <c r="B303" s="120" t="s">
        <v>204</v>
      </c>
      <c r="C303" s="160">
        <v>148</v>
      </c>
      <c r="D303" s="161">
        <v>3014.2</v>
      </c>
    </row>
    <row r="304" spans="1:4">
      <c r="A304" s="119">
        <v>6</v>
      </c>
      <c r="B304" s="120" t="s">
        <v>166</v>
      </c>
      <c r="C304" s="160">
        <v>79</v>
      </c>
      <c r="D304" s="161">
        <v>2220.3200000000002</v>
      </c>
    </row>
    <row r="305" spans="1:4">
      <c r="A305" s="119">
        <v>7</v>
      </c>
      <c r="B305" s="120" t="s">
        <v>186</v>
      </c>
      <c r="C305" s="160">
        <v>68</v>
      </c>
      <c r="D305" s="161">
        <v>1603.04</v>
      </c>
    </row>
    <row r="306" spans="1:4">
      <c r="A306" s="119">
        <v>8</v>
      </c>
      <c r="B306" s="120" t="s">
        <v>194</v>
      </c>
      <c r="C306" s="160">
        <v>74</v>
      </c>
      <c r="D306" s="161">
        <v>1117.6400000000001</v>
      </c>
    </row>
    <row r="307" spans="1:4">
      <c r="A307" s="119">
        <v>9</v>
      </c>
      <c r="B307" s="129" t="s">
        <v>207</v>
      </c>
      <c r="C307" s="160">
        <v>33</v>
      </c>
      <c r="D307" s="161">
        <v>774.27</v>
      </c>
    </row>
    <row r="308" spans="1:4">
      <c r="A308" s="119">
        <v>10</v>
      </c>
      <c r="B308" s="120" t="s">
        <v>210</v>
      </c>
      <c r="C308" s="160">
        <v>16</v>
      </c>
      <c r="D308" s="161">
        <v>448.37</v>
      </c>
    </row>
    <row r="309" spans="1:4">
      <c r="A309" s="119">
        <v>11</v>
      </c>
      <c r="B309" s="129" t="s">
        <v>46</v>
      </c>
      <c r="C309" s="160">
        <v>27</v>
      </c>
      <c r="D309" s="161">
        <v>269.08999999999997</v>
      </c>
    </row>
    <row r="310" spans="1:4">
      <c r="A310" s="119">
        <v>12</v>
      </c>
      <c r="B310" s="120" t="s">
        <v>206</v>
      </c>
      <c r="C310" s="160">
        <v>21</v>
      </c>
      <c r="D310" s="161">
        <v>231.58</v>
      </c>
    </row>
    <row r="311" spans="1:4">
      <c r="A311" s="119">
        <v>13</v>
      </c>
      <c r="B311" s="120" t="s">
        <v>203</v>
      </c>
      <c r="C311" s="160">
        <v>12</v>
      </c>
      <c r="D311" s="161">
        <v>162.09</v>
      </c>
    </row>
    <row r="312" spans="1:4">
      <c r="A312" s="123" t="s">
        <v>261</v>
      </c>
      <c r="B312" s="124" t="s">
        <v>265</v>
      </c>
      <c r="C312" s="164">
        <v>1455</v>
      </c>
      <c r="D312" s="165">
        <v>31145.31</v>
      </c>
    </row>
    <row r="313" spans="1:4">
      <c r="A313" s="119">
        <v>1</v>
      </c>
      <c r="B313" s="120" t="s">
        <v>169</v>
      </c>
      <c r="C313" s="160">
        <v>733</v>
      </c>
      <c r="D313" s="161">
        <v>13558.84</v>
      </c>
    </row>
    <row r="314" spans="1:4">
      <c r="A314" s="119">
        <v>2</v>
      </c>
      <c r="B314" s="120" t="s">
        <v>189</v>
      </c>
      <c r="C314" s="160">
        <v>252</v>
      </c>
      <c r="D314" s="161">
        <v>11109.06</v>
      </c>
    </row>
    <row r="315" spans="1:4">
      <c r="A315" s="119">
        <v>3</v>
      </c>
      <c r="B315" s="120" t="s">
        <v>180</v>
      </c>
      <c r="C315" s="160">
        <v>241</v>
      </c>
      <c r="D315" s="161">
        <v>3603.81</v>
      </c>
    </row>
    <row r="316" spans="1:4">
      <c r="A316" s="119">
        <v>4</v>
      </c>
      <c r="B316" s="120" t="s">
        <v>214</v>
      </c>
      <c r="C316" s="160">
        <v>57</v>
      </c>
      <c r="D316" s="161">
        <v>832.41</v>
      </c>
    </row>
    <row r="317" spans="1:4">
      <c r="A317" s="119">
        <v>5</v>
      </c>
      <c r="B317" s="122" t="s">
        <v>201</v>
      </c>
      <c r="C317" s="160">
        <v>33</v>
      </c>
      <c r="D317" s="161">
        <v>655.75</v>
      </c>
    </row>
    <row r="318" spans="1:4">
      <c r="A318" s="119">
        <v>6</v>
      </c>
      <c r="B318" s="122" t="s">
        <v>229</v>
      </c>
      <c r="C318" s="160">
        <v>43</v>
      </c>
      <c r="D318" s="161">
        <v>515.03</v>
      </c>
    </row>
    <row r="319" spans="1:4">
      <c r="A319" s="119">
        <v>7</v>
      </c>
      <c r="B319" s="122" t="s">
        <v>198</v>
      </c>
      <c r="C319" s="160">
        <v>38</v>
      </c>
      <c r="D319" s="161">
        <v>408.04</v>
      </c>
    </row>
    <row r="320" spans="1:4">
      <c r="A320" s="119">
        <v>8</v>
      </c>
      <c r="B320" s="122" t="s">
        <v>212</v>
      </c>
      <c r="C320" s="160">
        <v>23</v>
      </c>
      <c r="D320" s="161">
        <v>265.22000000000003</v>
      </c>
    </row>
    <row r="321" spans="1:4">
      <c r="A321" s="119">
        <v>9</v>
      </c>
      <c r="B321" s="122" t="s">
        <v>230</v>
      </c>
      <c r="C321" s="160">
        <v>10</v>
      </c>
      <c r="D321" s="161">
        <v>135.72999999999999</v>
      </c>
    </row>
    <row r="322" spans="1:4">
      <c r="A322" s="119">
        <v>10</v>
      </c>
      <c r="B322" s="122" t="s">
        <v>232</v>
      </c>
      <c r="C322" s="160">
        <v>4</v>
      </c>
      <c r="D322" s="161">
        <v>32.049999999999997</v>
      </c>
    </row>
    <row r="323" spans="1:4">
      <c r="A323" s="119">
        <v>11</v>
      </c>
      <c r="B323" s="122" t="s">
        <v>231</v>
      </c>
      <c r="C323" s="160">
        <v>13</v>
      </c>
      <c r="D323" s="161">
        <v>20.73</v>
      </c>
    </row>
    <row r="324" spans="1:4">
      <c r="A324" s="119">
        <v>12</v>
      </c>
      <c r="B324" s="122" t="s">
        <v>233</v>
      </c>
      <c r="C324" s="160">
        <v>6</v>
      </c>
      <c r="D324" s="161">
        <v>4.1500000000000004</v>
      </c>
    </row>
    <row r="325" spans="1:4">
      <c r="A325" s="119">
        <v>13</v>
      </c>
      <c r="B325" s="122" t="s">
        <v>234</v>
      </c>
      <c r="C325" s="160">
        <v>1</v>
      </c>
      <c r="D325" s="161">
        <v>3</v>
      </c>
    </row>
    <row r="326" spans="1:4">
      <c r="A326" s="121">
        <v>14</v>
      </c>
      <c r="B326" s="122" t="s">
        <v>211</v>
      </c>
      <c r="C326" s="160">
        <v>1</v>
      </c>
      <c r="D326" s="161">
        <v>1.5</v>
      </c>
    </row>
    <row r="327" spans="1:4">
      <c r="A327" s="123" t="s">
        <v>262</v>
      </c>
      <c r="B327" s="124" t="s">
        <v>268</v>
      </c>
      <c r="C327" s="164">
        <v>171</v>
      </c>
      <c r="D327" s="165">
        <v>1933.57</v>
      </c>
    </row>
    <row r="328" spans="1:4">
      <c r="A328" s="119">
        <v>1</v>
      </c>
      <c r="B328" s="120" t="s">
        <v>172</v>
      </c>
      <c r="C328" s="160">
        <v>32</v>
      </c>
      <c r="D328" s="161">
        <v>722.3</v>
      </c>
    </row>
    <row r="329" spans="1:4">
      <c r="A329" s="119">
        <v>2</v>
      </c>
      <c r="B329" s="120" t="s">
        <v>202</v>
      </c>
      <c r="C329" s="160">
        <v>102</v>
      </c>
      <c r="D329" s="161">
        <v>554.72</v>
      </c>
    </row>
    <row r="330" spans="1:4">
      <c r="A330" s="119">
        <v>3</v>
      </c>
      <c r="B330" s="120" t="s">
        <v>200</v>
      </c>
      <c r="C330" s="160">
        <v>21</v>
      </c>
      <c r="D330" s="161">
        <v>320.17</v>
      </c>
    </row>
    <row r="331" spans="1:4">
      <c r="A331" s="119">
        <v>4</v>
      </c>
      <c r="B331" s="120" t="s">
        <v>48</v>
      </c>
      <c r="C331" s="160">
        <v>8</v>
      </c>
      <c r="D331" s="161">
        <v>243.36</v>
      </c>
    </row>
    <row r="332" spans="1:4">
      <c r="A332" s="121">
        <v>5</v>
      </c>
      <c r="B332" s="122" t="s">
        <v>47</v>
      </c>
      <c r="C332" s="160">
        <v>8</v>
      </c>
      <c r="D332" s="161">
        <v>93.02</v>
      </c>
    </row>
    <row r="333" spans="1:4">
      <c r="A333" s="123" t="s">
        <v>270</v>
      </c>
      <c r="B333" s="124" t="s">
        <v>245</v>
      </c>
      <c r="C333" s="124">
        <v>50</v>
      </c>
      <c r="D333" s="165">
        <v>2768.69</v>
      </c>
    </row>
    <row r="334" spans="1:4">
      <c r="A334" s="176" t="s">
        <v>141</v>
      </c>
      <c r="B334" s="177"/>
      <c r="C334" s="166">
        <v>42272</v>
      </c>
      <c r="D334" s="167">
        <v>505395.06</v>
      </c>
    </row>
  </sheetData>
  <sortState xmlns:xlrd2="http://schemas.microsoft.com/office/spreadsheetml/2017/richdata2" ref="B187:D250">
    <sortCondition descending="1" ref="D187:D250"/>
  </sortState>
  <mergeCells count="14">
    <mergeCell ref="A259:D259"/>
    <mergeCell ref="A260:D260"/>
    <mergeCell ref="A334:B334"/>
    <mergeCell ref="A1:D1"/>
    <mergeCell ref="A187:B187"/>
    <mergeCell ref="A189:D189"/>
    <mergeCell ref="A190:D190"/>
    <mergeCell ref="A257:B257"/>
    <mergeCell ref="A3:B3"/>
    <mergeCell ref="A5:D5"/>
    <mergeCell ref="A6:D6"/>
    <mergeCell ref="A28:B28"/>
    <mergeCell ref="A34:D34"/>
    <mergeCell ref="A35:D35"/>
  </mergeCells>
  <conditionalFormatting sqref="B262 B257:B258 B2 B4 B7:B8 B28:B33 B35:B36 B187:B188 B190:B191 B335:B1048576">
    <cfRule type="duplicateValues" dxfId="80" priority="136"/>
  </conditionalFormatting>
  <conditionalFormatting sqref="B1">
    <cfRule type="duplicateValues" dxfId="79" priority="134"/>
  </conditionalFormatting>
  <conditionalFormatting sqref="B3">
    <cfRule type="duplicateValues" dxfId="78" priority="133"/>
  </conditionalFormatting>
  <conditionalFormatting sqref="B9">
    <cfRule type="duplicateValues" dxfId="77" priority="131" stopIfTrue="1"/>
    <cfRule type="duplicateValues" dxfId="76" priority="132" stopIfTrue="1"/>
  </conditionalFormatting>
  <conditionalFormatting sqref="B12">
    <cfRule type="duplicateValues" dxfId="75" priority="125" stopIfTrue="1"/>
    <cfRule type="duplicateValues" dxfId="74" priority="126" stopIfTrue="1"/>
  </conditionalFormatting>
  <conditionalFormatting sqref="B14">
    <cfRule type="duplicateValues" dxfId="73" priority="123" stopIfTrue="1"/>
    <cfRule type="duplicateValues" dxfId="72" priority="124" stopIfTrue="1"/>
  </conditionalFormatting>
  <conditionalFormatting sqref="B13">
    <cfRule type="duplicateValues" dxfId="71" priority="121" stopIfTrue="1"/>
    <cfRule type="duplicateValues" dxfId="70" priority="122" stopIfTrue="1"/>
  </conditionalFormatting>
  <conditionalFormatting sqref="B15">
    <cfRule type="duplicateValues" dxfId="69" priority="119" stopIfTrue="1"/>
    <cfRule type="duplicateValues" dxfId="68" priority="120" stopIfTrue="1"/>
  </conditionalFormatting>
  <conditionalFormatting sqref="B19">
    <cfRule type="duplicateValues" dxfId="67" priority="111" stopIfTrue="1"/>
    <cfRule type="duplicateValues" dxfId="66" priority="112" stopIfTrue="1"/>
  </conditionalFormatting>
  <conditionalFormatting sqref="B20">
    <cfRule type="duplicateValues" dxfId="65" priority="109" stopIfTrue="1"/>
    <cfRule type="duplicateValues" dxfId="64" priority="110" stopIfTrue="1"/>
  </conditionalFormatting>
  <conditionalFormatting sqref="B22">
    <cfRule type="duplicateValues" dxfId="63" priority="107" stopIfTrue="1"/>
    <cfRule type="duplicateValues" dxfId="62" priority="108" stopIfTrue="1"/>
  </conditionalFormatting>
  <conditionalFormatting sqref="B21">
    <cfRule type="duplicateValues" dxfId="61" priority="105" stopIfTrue="1"/>
    <cfRule type="duplicateValues" dxfId="60" priority="106" stopIfTrue="1"/>
  </conditionalFormatting>
  <conditionalFormatting sqref="B23">
    <cfRule type="duplicateValues" dxfId="59" priority="103" stopIfTrue="1"/>
    <cfRule type="duplicateValues" dxfId="58" priority="104" stopIfTrue="1"/>
  </conditionalFormatting>
  <conditionalFormatting sqref="B25">
    <cfRule type="duplicateValues" dxfId="57" priority="97" stopIfTrue="1"/>
    <cfRule type="duplicateValues" dxfId="56" priority="98" stopIfTrue="1"/>
  </conditionalFormatting>
  <conditionalFormatting sqref="B34">
    <cfRule type="duplicateValues" dxfId="55" priority="96"/>
  </conditionalFormatting>
  <conditionalFormatting sqref="B10">
    <cfRule type="duplicateValues" dxfId="54" priority="82" stopIfTrue="1"/>
    <cfRule type="duplicateValues" dxfId="53" priority="83" stopIfTrue="1"/>
  </conditionalFormatting>
  <conditionalFormatting sqref="B88:B89">
    <cfRule type="duplicateValues" dxfId="52" priority="81"/>
  </conditionalFormatting>
  <conditionalFormatting sqref="B136:B137">
    <cfRule type="duplicateValues" dxfId="51" priority="80"/>
  </conditionalFormatting>
  <conditionalFormatting sqref="B11">
    <cfRule type="duplicateValues" dxfId="50" priority="78" stopIfTrue="1"/>
    <cfRule type="duplicateValues" dxfId="49" priority="79" stopIfTrue="1"/>
  </conditionalFormatting>
  <conditionalFormatting sqref="B26">
    <cfRule type="duplicateValues" dxfId="48" priority="76" stopIfTrue="1"/>
    <cfRule type="duplicateValues" dxfId="47" priority="77" stopIfTrue="1"/>
  </conditionalFormatting>
  <conditionalFormatting sqref="B24">
    <cfRule type="duplicateValues" dxfId="46" priority="74" stopIfTrue="1"/>
    <cfRule type="duplicateValues" dxfId="45" priority="75" stopIfTrue="1"/>
  </conditionalFormatting>
  <conditionalFormatting sqref="B170">
    <cfRule type="duplicateValues" dxfId="44" priority="63"/>
  </conditionalFormatting>
  <conditionalFormatting sqref="B56">
    <cfRule type="duplicateValues" dxfId="43" priority="57"/>
  </conditionalFormatting>
  <conditionalFormatting sqref="B197:B208 B210:B222 B193:B195">
    <cfRule type="duplicateValues" dxfId="42" priority="1146"/>
  </conditionalFormatting>
  <conditionalFormatting sqref="B171:B173 B151:B162 B67 B38:B42 B44:B46 B168 B48:B55 B80:B87 B70:B78 B91 B94:B133 B138:B146">
    <cfRule type="duplicateValues" dxfId="41" priority="1245"/>
  </conditionalFormatting>
  <conditionalFormatting sqref="B223">
    <cfRule type="duplicateValues" dxfId="40" priority="52"/>
  </conditionalFormatting>
  <conditionalFormatting sqref="A16">
    <cfRule type="duplicateValues" dxfId="39" priority="50" stopIfTrue="1"/>
    <cfRule type="duplicateValues" dxfId="38" priority="51" stopIfTrue="1"/>
  </conditionalFormatting>
  <conditionalFormatting sqref="B16">
    <cfRule type="duplicateValues" dxfId="37" priority="46" stopIfTrue="1"/>
    <cfRule type="duplicateValues" dxfId="36" priority="47" stopIfTrue="1"/>
  </conditionalFormatting>
  <conditionalFormatting sqref="B18">
    <cfRule type="duplicateValues" dxfId="35" priority="44" stopIfTrue="1"/>
    <cfRule type="duplicateValues" dxfId="34" priority="45" stopIfTrue="1"/>
  </conditionalFormatting>
  <conditionalFormatting sqref="B66 B63:B64">
    <cfRule type="duplicateValues" dxfId="33" priority="1885"/>
  </conditionalFormatting>
  <conditionalFormatting sqref="B334">
    <cfRule type="duplicateValues" dxfId="32" priority="34" stopIfTrue="1"/>
    <cfRule type="duplicateValues" dxfId="31" priority="35" stopIfTrue="1"/>
  </conditionalFormatting>
  <conditionalFormatting sqref="C263:D263">
    <cfRule type="duplicateValues" dxfId="30" priority="32" stopIfTrue="1"/>
    <cfRule type="duplicateValues" dxfId="29" priority="33" stopIfTrue="1"/>
  </conditionalFormatting>
  <conditionalFormatting sqref="B333">
    <cfRule type="duplicateValues" dxfId="28" priority="29" stopIfTrue="1"/>
    <cfRule type="duplicateValues" dxfId="27" priority="30" stopIfTrue="1"/>
  </conditionalFormatting>
  <conditionalFormatting sqref="B333">
    <cfRule type="duplicateValues" dxfId="26" priority="31" stopIfTrue="1"/>
  </conditionalFormatting>
  <conditionalFormatting sqref="B263:B271 B283:B332">
    <cfRule type="duplicateValues" dxfId="25" priority="36" stopIfTrue="1"/>
    <cfRule type="duplicateValues" dxfId="24" priority="37" stopIfTrue="1"/>
  </conditionalFormatting>
  <conditionalFormatting sqref="B265:B271 B283:B332">
    <cfRule type="duplicateValues" dxfId="23" priority="38" stopIfTrue="1"/>
  </conditionalFormatting>
  <conditionalFormatting sqref="B59">
    <cfRule type="duplicateValues" dxfId="22" priority="26" stopIfTrue="1"/>
    <cfRule type="duplicateValues" dxfId="21" priority="27" stopIfTrue="1"/>
  </conditionalFormatting>
  <conditionalFormatting sqref="B59">
    <cfRule type="duplicateValues" dxfId="20" priority="28" stopIfTrue="1"/>
  </conditionalFormatting>
  <conditionalFormatting sqref="B65">
    <cfRule type="duplicateValues" dxfId="19" priority="16"/>
  </conditionalFormatting>
  <conditionalFormatting sqref="B224:B256">
    <cfRule type="duplicateValues" dxfId="18" priority="2743"/>
  </conditionalFormatting>
  <conditionalFormatting sqref="B60">
    <cfRule type="duplicateValues" dxfId="17" priority="15"/>
  </conditionalFormatting>
  <conditionalFormatting sqref="B57">
    <cfRule type="duplicateValues" dxfId="16" priority="9" stopIfTrue="1"/>
    <cfRule type="duplicateValues" dxfId="15" priority="10" stopIfTrue="1"/>
  </conditionalFormatting>
  <conditionalFormatting sqref="B57">
    <cfRule type="duplicateValues" dxfId="14" priority="11" stopIfTrue="1"/>
  </conditionalFormatting>
  <conditionalFormatting sqref="C333:D333">
    <cfRule type="duplicateValues" dxfId="13" priority="6" stopIfTrue="1"/>
    <cfRule type="duplicateValues" dxfId="12" priority="7" stopIfTrue="1"/>
    <cfRule type="duplicateValues" dxfId="11" priority="8" stopIfTrue="1"/>
  </conditionalFormatting>
  <conditionalFormatting sqref="B163:B167">
    <cfRule type="duplicateValues" dxfId="10" priority="2999"/>
  </conditionalFormatting>
  <conditionalFormatting sqref="B169">
    <cfRule type="duplicateValues" dxfId="9" priority="5"/>
  </conditionalFormatting>
  <conditionalFormatting sqref="B174:B186">
    <cfRule type="duplicateValues" dxfId="8" priority="3029"/>
  </conditionalFormatting>
  <conditionalFormatting sqref="B58">
    <cfRule type="duplicateValues" dxfId="7" priority="2" stopIfTrue="1"/>
    <cfRule type="duplicateValues" dxfId="6" priority="3" stopIfTrue="1"/>
  </conditionalFormatting>
  <conditionalFormatting sqref="B58">
    <cfRule type="duplicateValues" dxfId="5" priority="4" stopIfTrue="1"/>
  </conditionalFormatting>
  <conditionalFormatting sqref="B93">
    <cfRule type="duplicateValues" dxfId="4" priority="3245"/>
  </conditionalFormatting>
  <conditionalFormatting sqref="B135">
    <cfRule type="duplicateValues" dxfId="3" priority="1"/>
  </conditionalFormatting>
  <pageMargins left="0.7" right="0.45" top="0.5" bottom="0.5" header="0.3" footer="0.3"/>
  <pageSetup paperSize="9" fitToHeight="0" orientation="portrait" r:id="rId1"/>
  <rowBreaks count="2" manualBreakCount="2">
    <brk id="33" max="3" man="1"/>
    <brk id="18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Jan</vt:lpstr>
      <vt:lpstr>Jan. 2025</vt:lpstr>
      <vt:lpstr>Accumulated as of Jan. 25</vt:lpstr>
      <vt:lpstr>'Accumulated as of Jan. 25'!Print_Area</vt:lpstr>
      <vt:lpstr>Jan!Print_Area</vt:lpstr>
      <vt:lpstr>'Jan. 2025'!Print_Area</vt:lpstr>
      <vt:lpstr>'Accumulated as of Jan. 25'!Print_Titles</vt:lpstr>
      <vt:lpstr>'Jan.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 LINH</cp:lastModifiedBy>
  <cp:lastPrinted>2021-06-22T10:45:43Z</cp:lastPrinted>
  <dcterms:created xsi:type="dcterms:W3CDTF">2020-03-20T08:58:11Z</dcterms:created>
  <dcterms:modified xsi:type="dcterms:W3CDTF">2025-02-13T10:56:11Z</dcterms:modified>
</cp:coreProperties>
</file>